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Αυτό_το_βιβλίο_εργασίας" defaultThemeVersion="124226"/>
  <workbookProtection workbookPassword="8F1D" lockStructure="1" lockWindows="1"/>
  <bookViews>
    <workbookView xWindow="330" yWindow="-15" windowWidth="18495" windowHeight="12060"/>
  </bookViews>
  <sheets>
    <sheet name="ΠΡΟΥΠΟΛΟΓΙΣΜΟΣ ΠΡΟΤΑΣΗΣ" sheetId="4" r:id="rId1"/>
    <sheet name="ΕΛΕΓΧΟΣ ΑΘΡΟΙΣΜΑΤΩΝ" sheetId="5" r:id="rId2"/>
    <sheet name="ΒΑΣΙΚΑ ΣΤΟΙΧΕΙΑ" sheetId="6" state="hidden" r:id="rId3"/>
  </sheets>
  <definedNames>
    <definedName name="_xlnm._FilterDatabase" localSheetId="0" hidden="1">'ΠΡΟΥΠΟΛΟΓΙΣΜΟΣ ΠΡΟΤΑΣΗΣ'!$A$7:$G$37</definedName>
    <definedName name="codename">'ΠΡΟΥΠΟΛΟΓΙΣΜΟΣ ΠΡΟΤΑΣΗΣ'!$B$8:$B$37</definedName>
    <definedName name="DPNS">'ΠΡΟΥΠΟΛΟΓΙΣΜΟΣ ΠΡΟΤΑΣΗΣ'!$E$8:$E$37</definedName>
    <definedName name="katdap">'ΒΑΣΙΚΑ ΣΤΟΙΧΕΙΑ'!$B$2:$B$27</definedName>
    <definedName name="perkatdap">'ΒΑΣΙΚΑ ΣΤΟΙΧΕΙΑ'!$B$1:$G$27</definedName>
    <definedName name="SYNOLO">'ΕΛΕΓΧΟΣ ΑΘΡΟΙΣΜΑΤΩΝ'!$B$29</definedName>
  </definedNames>
  <calcPr calcId="145621"/>
</workbook>
</file>

<file path=xl/calcChain.xml><?xml version="1.0" encoding="utf-8"?>
<calcChain xmlns="http://schemas.openxmlformats.org/spreadsheetml/2006/main">
  <c r="B27" i="5" l="1"/>
  <c r="G27" i="4"/>
  <c r="G28" i="4"/>
  <c r="G29" i="4"/>
  <c r="G30" i="4"/>
  <c r="G31" i="4"/>
  <c r="G32" i="4"/>
  <c r="G33" i="4"/>
  <c r="G34" i="4"/>
  <c r="G35" i="4"/>
  <c r="G36" i="4"/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G37" i="4" s="1"/>
  <c r="F9" i="4" l="1"/>
  <c r="F10" i="4"/>
  <c r="F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8" i="4"/>
  <c r="B3" i="5" l="1"/>
  <c r="B4" i="5"/>
  <c r="B5" i="5"/>
  <c r="B6" i="5"/>
  <c r="B7" i="5"/>
  <c r="B8" i="5"/>
  <c r="B9" i="5"/>
  <c r="B10" i="5"/>
  <c r="C10" i="5" s="1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" i="5"/>
  <c r="C2" i="5" s="1"/>
  <c r="C8" i="5" l="1"/>
  <c r="C4" i="5"/>
  <c r="C19" i="5"/>
  <c r="C11" i="5"/>
  <c r="B29" i="5"/>
  <c r="E2" i="5" s="1"/>
  <c r="E39" i="4"/>
  <c r="E4" i="5" l="1"/>
  <c r="D27" i="5"/>
  <c r="E19" i="5"/>
  <c r="E10" i="5"/>
  <c r="E8" i="5"/>
  <c r="E11" i="5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G8" i="4"/>
  <c r="G39" i="4" l="1"/>
</calcChain>
</file>

<file path=xl/sharedStrings.xml><?xml version="1.0" encoding="utf-8"?>
<sst xmlns="http://schemas.openxmlformats.org/spreadsheetml/2006/main" count="117" uniqueCount="85">
  <si>
    <t>ΕΠΙΧΕΙΡΗΣΙΑΚΟ ΠΡΟΓΡΑΜΜΑ «ΔΥΤΙΚΗ ΕΛΛΑΔΑ» 2014-2020</t>
  </si>
  <si>
    <t>ΑΝΑΛΥΤΙΚΗ ΔΙΑΡΘΡΩΣΗ ΠΡΟΫΠΟΛΟΓΙΣΜΟΥ ΠΡΟΤΑΣΗΣ</t>
  </si>
  <si>
    <t>ΕΠΙΧΕΙΡΗΣΗ:</t>
  </si>
  <si>
    <t>Α/Α ΔΑΠΑΝΗΣ</t>
  </si>
  <si>
    <t>ΚΩΔ. ΚΑΤΗΓΟΡΙΑ ΔΑΠΑΝΗΣ</t>
  </si>
  <si>
    <t>ΠΕΡΙΓΡΑΦΗ ΚΑΤΗΓΟΡΙΑ ΔΑΠΑΝΗΣ</t>
  </si>
  <si>
    <t>ΠΕΡΙΓΡΑΦΗ ΔΑΠΑΝΗΣ</t>
  </si>
  <si>
    <t>ΠΟΣΟ ΧΩΡΙΣ ΦΠΑ</t>
  </si>
  <si>
    <t>ΕΝΤΑΣΗ ΕΝΙΣΧΥΣΗΣ</t>
  </si>
  <si>
    <t>1.1</t>
  </si>
  <si>
    <t>1.2</t>
  </si>
  <si>
    <t>2.1</t>
  </si>
  <si>
    <t>2.2</t>
  </si>
  <si>
    <t>2.3</t>
  </si>
  <si>
    <t>2.4</t>
  </si>
  <si>
    <t>3.1</t>
  </si>
  <si>
    <t>3.2</t>
  </si>
  <si>
    <t>4.1</t>
  </si>
  <si>
    <t>ΚΑΤΩ ΟΡΙΟ Π/Υ</t>
  </si>
  <si>
    <t>ΑΝΩ ΟΡΙΟ Π/Υ</t>
  </si>
  <si>
    <t>A/A</t>
  </si>
  <si>
    <t>Κτίρια, εγκαταστάσεις και περιβάλλων χώρος</t>
  </si>
  <si>
    <t>Εκπαίδευση προσωπικού</t>
  </si>
  <si>
    <t>ΜΕΤΑ ΤΗΝ ΟΛΟΚΛΗΡΩΣΗ ΤΗΣ ΣΥΜΠΛΗΡΩΣΗΣ ΤΩΝ ΑΝΑΛΥΤΙΚΩΝ ΔΑΠΑΝΩΝ 
ΕΛΕΓΞΑΤΕ ΤΟ ΦΥΛΛΟ ΕΡΓΑΣΙΑΣ "ΕΛΕΓΧΟΣ ΑΘΡΟΙΣΜΑΤΩΝ" ΓΙΑ ΤΗΝ ΕΠΙΒΕΒΑΙΩΣΗ ΤΗΣ ΣΥΜΦΩΝΙΑΣ ΜΕ ΤΟΥΣ ΠΕΡΙΟΡΙΣΜΟΥΣ ΤΗΣ ΠΑΡΑΓΡΑΦΟΥ 7.2 ΤΗΣ ΠΡΟΣΚΛΗΣΗΣ</t>
  </si>
  <si>
    <t>ΣΥΝΟΛΟ</t>
  </si>
  <si>
    <t>ΚΩΔΙΚΟΣ ΚΑΤΗΓΟΡΙΑΣ ΔΑΠΑΝΗΣ</t>
  </si>
  <si>
    <t>ΚΩΔΙΚΟΣ ΠΡΟΤΑΣΗΣ:</t>
  </si>
  <si>
    <r>
      <rPr>
        <b/>
        <sz val="11"/>
        <color rgb="FF000000"/>
        <rFont val="Calibri"/>
        <family val="2"/>
        <charset val="161"/>
        <scheme val="minor"/>
      </rPr>
      <t xml:space="preserve">ΠΟΣΟ ΔΗΜΟΣΙΑΣ ΔΑΠΑΝΗΣ </t>
    </r>
    <r>
      <rPr>
        <sz val="11"/>
        <color rgb="FF000000"/>
        <rFont val="Calibri"/>
        <family val="2"/>
        <charset val="161"/>
        <scheme val="minor"/>
      </rPr>
      <t xml:space="preserve">
</t>
    </r>
    <r>
      <rPr>
        <sz val="8"/>
        <color rgb="FF000000"/>
        <rFont val="Calibri"/>
        <family val="2"/>
        <charset val="161"/>
        <scheme val="minor"/>
      </rPr>
      <t>(υπολογίζεται αυτόματα)</t>
    </r>
  </si>
  <si>
    <r>
      <t>ΕΝΤΑΣΗ ΕΝΙΣΧΥΣΗΣ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(συμπληρωνεται αυτόματα)</t>
    </r>
  </si>
  <si>
    <r>
      <t xml:space="preserve">ΠΕΡΙΓΡΑΦΗ ΚΑΤΗΓΟΡΙΑ ΔΑΠΑΝΗΣ 
</t>
    </r>
    <r>
      <rPr>
        <sz val="10"/>
        <color rgb="FF000000"/>
        <rFont val="Calibri"/>
        <family val="2"/>
        <charset val="161"/>
        <scheme val="minor"/>
      </rPr>
      <t>(συμπληρωνεται αυτόματα)</t>
    </r>
  </si>
  <si>
    <t>Εξωστρέφεια - Διεθνοποίηση των Μικρομεσαίων Επιχειρήσεων της Περιφέρειας Δυτικής Ελλάδας 2019</t>
  </si>
  <si>
    <t>Προμήθεια ή και χρηματοδοτική μίσθωση Μηχανημάτων παραγωγής, πακετοποίησης, συσκευασίας, ετικετοποίησης, σήμανσης ή άλλα μηχανήματα</t>
  </si>
  <si>
    <t>Προμήθεια ή και χρηματοδοτική μίσθωση εργαστηριακού εξοπλισμού για τον ποιοτικό έλεγχο της παραγωγής ή και την πιστοποίηση των προϊόντων</t>
  </si>
  <si>
    <t>Προμήθεια ή και χρηματοδοτική μίσθωση νέων σύγχρονων μηχανημάτων και λοιπού εξοπλισμού πληροφορικής</t>
  </si>
  <si>
    <t>Προμήθεια ή και χρηματοδοτική μίσθωση συστημάτων ποιοτικού ελέγχου παραγωγικής διαδικασίας.</t>
  </si>
  <si>
    <t>Πλήρες Μισθολογικό Κόστος Νεοπροσλαμβανόμενου Προσωπικού</t>
  </si>
  <si>
    <t>Λογισμικό και δικαιώματα χρήσης (licenses) προγραμμάτων λογισμικού</t>
  </si>
  <si>
    <t>5.1</t>
  </si>
  <si>
    <t>Έξοδα συμμετοχής ως εκθέτης σε Διεθνείς Εμπορικές ή Διεθνείς Επαγγελματικές Εκθέσεις του εσωτερικού ή του εξωτερικού</t>
  </si>
  <si>
    <t>5.2</t>
  </si>
  <si>
    <t>Έξοδα συμμετοχής σε επιχειρηματικές αποστολές που διοργανώνονται από επίσημους – θεσμοθετημένους φορείς</t>
  </si>
  <si>
    <t>5.3</t>
  </si>
  <si>
    <t>Σχεδιασμός και παραγωγή έντυπου πληροφοριακού υλικού</t>
  </si>
  <si>
    <t>5.4</t>
  </si>
  <si>
    <t>Διαφημιστικές καταχωρήσεις σε έντυπη ή/και ηλεκτρονική μορφή</t>
  </si>
  <si>
    <t>5.5</t>
  </si>
  <si>
    <t>Σχεδιασμός λογοτύπου και εταιρικής ταυτότητας</t>
  </si>
  <si>
    <t>5.6</t>
  </si>
  <si>
    <t>Δαπάνες προβολής σε ηλεκτρονικά μέσα κοινωνικής / επαγγελματικής δικτύωσης και άλλα σύγχρονα μέσα</t>
  </si>
  <si>
    <t>5.7</t>
  </si>
  <si>
    <t>Αναβάθμιση υπάρχουσας  ιστοσελίδας ή δημιουργία νέας ιστοσελίδας</t>
  </si>
  <si>
    <t>5.8</t>
  </si>
  <si>
    <t>Έξοδα διοργάνωσης Εκδηλώσεων μικρής διάρκειας</t>
  </si>
  <si>
    <t>6.1</t>
  </si>
  <si>
    <t>Δαπάνες τεχνικής υποστήριξης για τη σύναψη συμβάσεων συνεργασίας με οίκους του εξωτερικού ή Κοινών Επιχειρήσεων Joint-Ventures</t>
  </si>
  <si>
    <t>6.2</t>
  </si>
  <si>
    <t xml:space="preserve">Δαπάνες Οργάνωσης και υποστήριξης εν γένει εξωστρεφών ενεργειών και δραστηριοτήτων </t>
  </si>
  <si>
    <t>6.3</t>
  </si>
  <si>
    <t xml:space="preserve">Δαπάνες εφαρμογής της “ΜΕΘΟΔΟΛΟΓΙΑΣ ΤΟΥ DESIGN” για τη δημιουργία νέου ή βελτιωμένου προϊόντος/ υπηρεσίας/ επιχειρησιακού συστήματος/ οργανωτικής διαδικασίας </t>
  </si>
  <si>
    <t>6.4</t>
  </si>
  <si>
    <t>Δαπάνες Σχεδιασμού νέων προϊόντων, ετικέτας και συσκευασίας</t>
  </si>
  <si>
    <t>6.5</t>
  </si>
  <si>
    <t>Δαπάνες Χρήσης υπηρεσιών εργαστηρίου</t>
  </si>
  <si>
    <t>6.6</t>
  </si>
  <si>
    <t xml:space="preserve">Δαπάνες πιστοποίησης και τυποποίηση τελικών προϊόντων και υπηρεσιών, σύμφωνα  με αναγνωρισμένα πρότυπα </t>
  </si>
  <si>
    <t>6.7</t>
  </si>
  <si>
    <t xml:space="preserve">Δαπάνες για μελέτη και σύνταξη εγχειριδίων για την ανάπτυξη και πιστοποίηση διαχειριστικών συστημάτων  </t>
  </si>
  <si>
    <t>6.8</t>
  </si>
  <si>
    <t>Δαπάνες για εκπόνηση μελετών και ερευνών κάθε μορφής</t>
  </si>
  <si>
    <t>6.9</t>
  </si>
  <si>
    <t>Δαπάνες για υπηρεσίες διαχείρισης του επενδυτικού σχεδίου</t>
  </si>
  <si>
    <t>Κατασκευές, διαμορφώσεις, επεκτάσεις, διαρρυθμίσεις των κτιριακών εγκαταστάσεων  και περιβάλλοντος χώρου που αποβλέπουν στη διευκόλυνση πρόσβασης των ΑμΕΑ</t>
  </si>
  <si>
    <t>ΑΝΩ ΟΡΙΟ Π/Υ (ΠΟΣΟ)</t>
  </si>
  <si>
    <t>ΚΑΤΩ ΟΡΙΟ Π/Υ (%)</t>
  </si>
  <si>
    <t>3.000€ ανά εκδήλωση</t>
  </si>
  <si>
    <t xml:space="preserve">3.000€/αποστολή </t>
  </si>
  <si>
    <t>3.000€ ανά έκθεση</t>
  </si>
  <si>
    <t>ΜΕΓΙΣΤΟ ΣΥΝΟΛΟ</t>
  </si>
  <si>
    <t>ΕΛΑΧΙΣΤΟ ΣΥΝΟΛΟ</t>
  </si>
  <si>
    <t>ΑΝΩ ΟΡΙΟ Π/Υ υποκατηγορίας (%)</t>
  </si>
  <si>
    <t>ΑΝΩ ΟΡΙΟ Π/Υ κατηγορίας (%)</t>
  </si>
  <si>
    <t>ΑΘΡΟΙΣΜΑ Π/Υ υποκατηγορίας</t>
  </si>
  <si>
    <t>ΑΘΡΟΙΣΜΑ Π/Υ κατηγορίας</t>
  </si>
  <si>
    <t>ΠΟΣΟΣΤΟ ΥΠΟΚΑΤΗΓΟΡΙΑΣ</t>
  </si>
  <si>
    <t>ΠΟΣΟΣΤΟ ΚΑΤΗΓΟΡΙΑΣ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</si>
</sst>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8]_-;\-* #,##0.00\ [$€-408]_-;_-* &quot;-&quot;??\ [$€-408]_-;_-@_-"/>
  </numFmts>
  <fonts count="1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6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i/>
      <sz val="11"/>
      <color rgb="FF000000"/>
      <name val="Calibri"/>
      <family val="2"/>
      <charset val="161"/>
      <scheme val="minor"/>
    </font>
    <font>
      <i/>
      <u/>
      <sz val="11"/>
      <color theme="1"/>
      <name val="Calibri"/>
      <family val="2"/>
      <charset val="161"/>
      <scheme val="minor"/>
    </font>
    <font>
      <b/>
      <sz val="16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0"/>
      <color rgb="FF000000"/>
      <name val="Trebuchet MS"/>
      <family val="2"/>
      <charset val="161"/>
    </font>
    <font>
      <sz val="11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0" xfId="1" applyFont="1"/>
    <xf numFmtId="164" fontId="0" fillId="0" borderId="1" xfId="2" applyNumberFormat="1" applyFont="1" applyBorder="1"/>
    <xf numFmtId="9" fontId="0" fillId="0" borderId="1" xfId="2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164" fontId="1" fillId="0" borderId="0" xfId="1" applyNumberFormat="1" applyFont="1"/>
    <xf numFmtId="9" fontId="0" fillId="0" borderId="0" xfId="2" applyFont="1" applyAlignment="1">
      <alignment horizontal="center"/>
    </xf>
    <xf numFmtId="164" fontId="0" fillId="0" borderId="0" xfId="2" applyNumberFormat="1" applyFont="1"/>
    <xf numFmtId="49" fontId="6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vertical="center"/>
    </xf>
    <xf numFmtId="9" fontId="0" fillId="0" borderId="0" xfId="2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44" fontId="0" fillId="0" borderId="0" xfId="3" applyFont="1"/>
    <xf numFmtId="49" fontId="2" fillId="0" borderId="0" xfId="1" applyNumberFormat="1" applyAlignment="1">
      <alignment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2" applyNumberFormat="1" applyFont="1" applyBorder="1" applyProtection="1">
      <protection locked="0"/>
    </xf>
    <xf numFmtId="0" fontId="2" fillId="0" borderId="1" xfId="1" applyBorder="1" applyAlignment="1" applyProtection="1">
      <alignment horizontal="center"/>
      <protection locked="0" hidden="1"/>
    </xf>
    <xf numFmtId="0" fontId="2" fillId="0" borderId="1" xfId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0" fontId="1" fillId="0" borderId="0" xfId="1" applyFont="1" applyAlignment="1">
      <alignment horizontal="right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9" fontId="1" fillId="0" borderId="1" xfId="2" applyFont="1" applyBorder="1" applyAlignment="1">
      <alignment horizontal="center" wrapText="1"/>
    </xf>
    <xf numFmtId="0" fontId="1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Alignment="1"/>
    <xf numFmtId="0" fontId="3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44" fontId="2" fillId="0" borderId="0" xfId="1" applyNumberFormat="1"/>
    <xf numFmtId="9" fontId="0" fillId="0" borderId="2" xfId="2" applyFont="1" applyBorder="1" applyAlignment="1">
      <alignment horizontal="center" vertical="center" wrapText="1"/>
    </xf>
    <xf numFmtId="44" fontId="2" fillId="0" borderId="0" xfId="4" applyFont="1"/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 wrapText="1"/>
    </xf>
    <xf numFmtId="44" fontId="2" fillId="0" borderId="7" xfId="4" applyFont="1" applyBorder="1"/>
    <xf numFmtId="0" fontId="17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9" fontId="0" fillId="0" borderId="9" xfId="2" applyFont="1" applyBorder="1" applyAlignment="1">
      <alignment horizontal="center" vertical="center" wrapText="1"/>
    </xf>
    <xf numFmtId="9" fontId="2" fillId="0" borderId="9" xfId="1" applyNumberFormat="1" applyBorder="1" applyAlignment="1">
      <alignment horizontal="center" vertical="center" wrapText="1"/>
    </xf>
    <xf numFmtId="44" fontId="2" fillId="0" borderId="10" xfId="4" applyFont="1" applyBorder="1"/>
    <xf numFmtId="49" fontId="2" fillId="0" borderId="3" xfId="1" applyNumberFormat="1" applyBorder="1" applyAlignment="1">
      <alignment horizontal="center" vertical="center" wrapText="1"/>
    </xf>
    <xf numFmtId="44" fontId="0" fillId="0" borderId="4" xfId="3" applyFont="1" applyBorder="1"/>
    <xf numFmtId="44" fontId="2" fillId="0" borderId="5" xfId="4" applyFont="1" applyBorder="1"/>
    <xf numFmtId="0" fontId="17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 wrapText="1"/>
    </xf>
    <xf numFmtId="44" fontId="2" fillId="0" borderId="14" xfId="4" applyFont="1" applyBorder="1"/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4" fontId="2" fillId="0" borderId="5" xfId="4" applyFont="1" applyBorder="1" applyAlignment="1"/>
    <xf numFmtId="44" fontId="2" fillId="0" borderId="7" xfId="4" applyFont="1" applyBorder="1" applyAlignment="1"/>
    <xf numFmtId="44" fontId="2" fillId="0" borderId="10" xfId="4" applyFont="1" applyBorder="1" applyAlignment="1"/>
    <xf numFmtId="0" fontId="2" fillId="0" borderId="4" xfId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2" fillId="0" borderId="1" xfId="1" applyBorder="1" applyAlignment="1">
      <alignment horizontal="left" vertical="top" wrapText="1"/>
    </xf>
    <xf numFmtId="10" fontId="0" fillId="0" borderId="13" xfId="5" applyNumberFormat="1" applyFont="1" applyBorder="1" applyAlignment="1">
      <alignment horizontal="center" vertical="center"/>
    </xf>
    <xf numFmtId="10" fontId="2" fillId="0" borderId="4" xfId="5" applyNumberFormat="1" applyFont="1" applyBorder="1" applyAlignment="1">
      <alignment horizontal="center" vertical="center"/>
    </xf>
    <xf numFmtId="10" fontId="2" fillId="0" borderId="1" xfId="5" applyNumberFormat="1" applyFont="1" applyBorder="1" applyAlignment="1">
      <alignment horizontal="center" vertical="center"/>
    </xf>
    <xf numFmtId="10" fontId="2" fillId="0" borderId="9" xfId="5" applyNumberFormat="1" applyFont="1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2" fillId="0" borderId="8" xfId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44" fontId="0" fillId="0" borderId="2" xfId="4" applyFont="1" applyBorder="1" applyAlignment="1">
      <alignment horizontal="center" vertical="center" wrapText="1"/>
    </xf>
    <xf numFmtId="49" fontId="2" fillId="0" borderId="4" xfId="1" applyNumberFormat="1" applyBorder="1" applyAlignment="1">
      <alignment horizontal="center" vertical="center" wrapText="1"/>
    </xf>
    <xf numFmtId="0" fontId="7" fillId="0" borderId="4" xfId="1" applyFont="1" applyBorder="1" applyAlignment="1">
      <alignment wrapText="1"/>
    </xf>
    <xf numFmtId="0" fontId="17" fillId="0" borderId="4" xfId="0" applyFont="1" applyBorder="1" applyAlignment="1">
      <alignment horizontal="justify" vertical="center" wrapText="1"/>
    </xf>
    <xf numFmtId="0" fontId="2" fillId="0" borderId="6" xfId="1" applyBorder="1" applyAlignment="1">
      <alignment horizontal="center" vertical="center" wrapText="1"/>
    </xf>
    <xf numFmtId="0" fontId="18" fillId="0" borderId="9" xfId="0" applyFont="1" applyBorder="1" applyAlignment="1">
      <alignment horizontal="justify" vertical="center" wrapText="1"/>
    </xf>
    <xf numFmtId="0" fontId="2" fillId="0" borderId="12" xfId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44" fontId="2" fillId="0" borderId="1" xfId="4" applyFont="1" applyBorder="1" applyAlignment="1">
      <alignment horizontal="center"/>
    </xf>
    <xf numFmtId="0" fontId="2" fillId="0" borderId="0" xfId="1" applyBorder="1" applyAlignment="1" applyProtection="1">
      <alignment horizontal="center"/>
      <protection locked="0"/>
    </xf>
    <xf numFmtId="0" fontId="2" fillId="0" borderId="0" xfId="1" applyBorder="1" applyAlignment="1" applyProtection="1">
      <alignment horizontal="center"/>
      <protection locked="0" hidden="1"/>
    </xf>
    <xf numFmtId="0" fontId="2" fillId="0" borderId="0" xfId="1" applyBorder="1" applyAlignment="1">
      <alignment horizontal="left" wrapText="1"/>
    </xf>
    <xf numFmtId="0" fontId="4" fillId="0" borderId="0" xfId="1" applyFont="1" applyBorder="1" applyAlignment="1" applyProtection="1">
      <alignment horizontal="center" vertical="center" wrapText="1"/>
      <protection locked="0"/>
    </xf>
    <xf numFmtId="164" fontId="0" fillId="0" borderId="0" xfId="2" applyNumberFormat="1" applyFont="1" applyBorder="1" applyProtection="1">
      <protection locked="0"/>
    </xf>
    <xf numFmtId="9" fontId="0" fillId="0" borderId="0" xfId="2" applyFont="1" applyBorder="1" applyAlignment="1">
      <alignment horizontal="center"/>
    </xf>
    <xf numFmtId="164" fontId="0" fillId="0" borderId="0" xfId="2" applyNumberFormat="1" applyFont="1" applyBorder="1"/>
    <xf numFmtId="9" fontId="0" fillId="0" borderId="4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9" fontId="0" fillId="0" borderId="4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0" fontId="2" fillId="0" borderId="0" xfId="1" applyAlignment="1" applyProtection="1">
      <alignment horizontal="left"/>
      <protection locked="0"/>
    </xf>
    <xf numFmtId="44" fontId="2" fillId="0" borderId="0" xfId="4" applyFont="1" applyBorder="1" applyAlignment="1">
      <alignment horizontal="center"/>
    </xf>
    <xf numFmtId="44" fontId="0" fillId="0" borderId="4" xfId="3" applyFont="1" applyBorder="1" applyAlignment="1">
      <alignment horizontal="center" vertical="center"/>
    </xf>
    <xf numFmtId="0" fontId="2" fillId="0" borderId="9" xfId="5" applyNumberFormat="1" applyFont="1" applyBorder="1" applyAlignment="1">
      <alignment horizontal="center" vertical="center"/>
    </xf>
    <xf numFmtId="44" fontId="0" fillId="0" borderId="1" xfId="3" applyFont="1" applyBorder="1"/>
    <xf numFmtId="44" fontId="0" fillId="0" borderId="1" xfId="3" applyFont="1" applyBorder="1" applyAlignment="1">
      <alignment horizontal="center" vertical="center"/>
    </xf>
    <xf numFmtId="10" fontId="0" fillId="0" borderId="1" xfId="5" applyNumberFormat="1" applyFont="1" applyBorder="1" applyAlignment="1">
      <alignment vertical="center"/>
    </xf>
    <xf numFmtId="10" fontId="0" fillId="0" borderId="4" xfId="5" applyNumberFormat="1" applyFont="1" applyBorder="1" applyAlignment="1">
      <alignment vertical="center"/>
    </xf>
    <xf numFmtId="44" fontId="0" fillId="0" borderId="9" xfId="3" applyFont="1" applyBorder="1"/>
    <xf numFmtId="44" fontId="0" fillId="0" borderId="9" xfId="3" applyFont="1" applyBorder="1" applyAlignment="1">
      <alignment horizontal="center" vertical="center"/>
    </xf>
    <xf numFmtId="10" fontId="0" fillId="0" borderId="9" xfId="5" applyNumberFormat="1" applyFont="1" applyBorder="1" applyAlignment="1">
      <alignment vertical="center"/>
    </xf>
    <xf numFmtId="49" fontId="6" fillId="0" borderId="12" xfId="1" applyNumberFormat="1" applyFont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44" fontId="0" fillId="0" borderId="14" xfId="4" applyFont="1" applyBorder="1" applyAlignment="1">
      <alignment horizontal="center" vertical="center" wrapText="1"/>
    </xf>
    <xf numFmtId="44" fontId="0" fillId="0" borderId="13" xfId="3" applyFont="1" applyBorder="1"/>
    <xf numFmtId="44" fontId="0" fillId="0" borderId="13" xfId="3" applyFont="1" applyBorder="1" applyAlignment="1">
      <alignment vertical="center"/>
    </xf>
    <xf numFmtId="9" fontId="2" fillId="0" borderId="11" xfId="1" applyNumberFormat="1" applyBorder="1" applyAlignment="1">
      <alignment horizontal="center" vertical="center" wrapText="1"/>
    </xf>
    <xf numFmtId="9" fontId="2" fillId="0" borderId="15" xfId="1" applyNumberFormat="1" applyBorder="1" applyAlignment="1">
      <alignment horizontal="center" vertical="center" wrapText="1"/>
    </xf>
    <xf numFmtId="9" fontId="2" fillId="0" borderId="16" xfId="1" applyNumberFormat="1" applyBorder="1" applyAlignment="1">
      <alignment horizontal="center" vertical="center" wrapText="1"/>
    </xf>
    <xf numFmtId="9" fontId="0" fillId="0" borderId="4" xfId="5" applyFont="1" applyBorder="1" applyAlignment="1">
      <alignment horizontal="center" vertical="center"/>
    </xf>
    <xf numFmtId="9" fontId="0" fillId="0" borderId="9" xfId="5" applyFont="1" applyBorder="1" applyAlignment="1">
      <alignment horizontal="center" vertical="center"/>
    </xf>
    <xf numFmtId="9" fontId="0" fillId="0" borderId="1" xfId="5" applyFont="1" applyBorder="1" applyAlignment="1">
      <alignment horizontal="center" vertical="center"/>
    </xf>
    <xf numFmtId="9" fontId="0" fillId="0" borderId="13" xfId="5" applyFont="1" applyBorder="1" applyAlignment="1">
      <alignment horizontal="center" vertical="center"/>
    </xf>
    <xf numFmtId="9" fontId="2" fillId="0" borderId="4" xfId="5" applyFont="1" applyBorder="1" applyAlignment="1">
      <alignment horizontal="center" vertical="center"/>
    </xf>
    <xf numFmtId="9" fontId="2" fillId="0" borderId="1" xfId="5" applyFont="1" applyBorder="1" applyAlignment="1">
      <alignment horizontal="center" vertical="center"/>
    </xf>
    <xf numFmtId="9" fontId="2" fillId="0" borderId="9" xfId="5" applyFont="1" applyBorder="1" applyAlignment="1">
      <alignment horizontal="center" vertical="center"/>
    </xf>
  </cellXfs>
  <cellStyles count="6">
    <cellStyle name="Κανονικό" xfId="0" builtinId="0"/>
    <cellStyle name="Κανονικό 2" xfId="1"/>
    <cellStyle name="Νομισματική μονάδα" xfId="4" builtinId="4"/>
    <cellStyle name="Νομισματική μονάδα 2" xfId="3"/>
    <cellStyle name="Ποσοστό" xfId="5" builtinId="5"/>
    <cellStyle name="Ποσοστό 2" xfId="2"/>
  </cellStyles>
  <dxfs count="16"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47626</xdr:rowOff>
    </xdr:from>
    <xdr:to>
      <xdr:col>1</xdr:col>
      <xdr:colOff>381000</xdr:colOff>
      <xdr:row>2</xdr:row>
      <xdr:rowOff>167232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47626"/>
          <a:ext cx="952500" cy="595856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0</xdr:row>
      <xdr:rowOff>57150</xdr:rowOff>
    </xdr:from>
    <xdr:to>
      <xdr:col>6</xdr:col>
      <xdr:colOff>799957</xdr:colOff>
      <xdr:row>3</xdr:row>
      <xdr:rowOff>142781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6425" y="57150"/>
          <a:ext cx="1142857" cy="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pageSetUpPr fitToPage="1"/>
  </sheetPr>
  <dimension ref="A1:I54"/>
  <sheetViews>
    <sheetView windowProtection="1" tabSelected="1" zoomScale="85" zoomScaleNormal="85" workbookViewId="0">
      <pane xSplit="2" ySplit="7" topLeftCell="C8" activePane="bottomRight" state="frozen"/>
      <selection activeCell="E32" sqref="E32"/>
      <selection pane="topRight" activeCell="E32" sqref="E32"/>
      <selection pane="bottomLeft" activeCell="E32" sqref="E32"/>
      <selection pane="bottomRight" activeCell="B8" sqref="B8"/>
    </sheetView>
  </sheetViews>
  <sheetFormatPr defaultRowHeight="15" x14ac:dyDescent="0.25"/>
  <cols>
    <col min="1" max="1" width="10.7109375" style="6" customWidth="1"/>
    <col min="2" max="2" width="11.85546875" style="6" customWidth="1"/>
    <col min="3" max="3" width="44.140625" style="7" customWidth="1"/>
    <col min="4" max="4" width="59.28515625" style="1" customWidth="1"/>
    <col min="5" max="5" width="16.5703125" style="1" bestFit="1" customWidth="1"/>
    <col min="6" max="6" width="12.7109375" style="9" customWidth="1"/>
    <col min="7" max="7" width="13.85546875" style="10" customWidth="1"/>
    <col min="8" max="16384" width="9.140625" style="1"/>
  </cols>
  <sheetData>
    <row r="1" spans="1:9" ht="18.75" x14ac:dyDescent="0.3">
      <c r="A1" s="102" t="s">
        <v>0</v>
      </c>
      <c r="B1" s="102"/>
      <c r="C1" s="102"/>
      <c r="D1" s="102"/>
      <c r="E1" s="102"/>
      <c r="F1" s="102"/>
      <c r="G1" s="102"/>
    </row>
    <row r="2" spans="1:9" ht="18.75" x14ac:dyDescent="0.3">
      <c r="A2" s="102" t="s">
        <v>30</v>
      </c>
      <c r="B2" s="102"/>
      <c r="C2" s="102"/>
      <c r="D2" s="102"/>
      <c r="E2" s="102"/>
      <c r="F2" s="102"/>
      <c r="G2" s="102"/>
    </row>
    <row r="3" spans="1:9" x14ac:dyDescent="0.25">
      <c r="A3" s="103" t="s">
        <v>1</v>
      </c>
      <c r="B3" s="103"/>
      <c r="C3" s="103"/>
      <c r="D3" s="103"/>
      <c r="E3" s="103"/>
      <c r="F3" s="103"/>
      <c r="G3" s="103"/>
    </row>
    <row r="4" spans="1:9" x14ac:dyDescent="0.25">
      <c r="A4" s="101" t="s">
        <v>2</v>
      </c>
      <c r="B4" s="101"/>
      <c r="C4" s="107"/>
      <c r="D4" s="107"/>
      <c r="E4" s="107"/>
      <c r="F4" s="29"/>
      <c r="G4" s="29"/>
    </row>
    <row r="5" spans="1:9" x14ac:dyDescent="0.25">
      <c r="A5" s="101" t="s">
        <v>26</v>
      </c>
      <c r="B5" s="101"/>
      <c r="C5" s="107"/>
      <c r="D5" s="107"/>
      <c r="E5" s="107"/>
      <c r="F5" s="29"/>
      <c r="G5" s="29"/>
    </row>
    <row r="7" spans="1:9" s="27" customFormat="1" ht="69.75" x14ac:dyDescent="0.35">
      <c r="A7" s="25" t="s">
        <v>3</v>
      </c>
      <c r="B7" s="11" t="s">
        <v>25</v>
      </c>
      <c r="C7" s="31" t="s">
        <v>29</v>
      </c>
      <c r="D7" s="30" t="s">
        <v>6</v>
      </c>
      <c r="E7" s="12" t="s">
        <v>7</v>
      </c>
      <c r="F7" s="26" t="s">
        <v>28</v>
      </c>
      <c r="G7" s="26" t="s">
        <v>27</v>
      </c>
      <c r="I7" s="28"/>
    </row>
    <row r="8" spans="1:9" ht="33.75" customHeight="1" x14ac:dyDescent="0.35">
      <c r="A8" s="22">
        <v>1</v>
      </c>
      <c r="B8" s="21"/>
      <c r="C8" s="61" t="str">
        <f t="shared" ref="C8:C37" si="0">IF(B8=""," ",VLOOKUP(B8,perkatdap,2,FALSE))</f>
        <v xml:space="preserve"> </v>
      </c>
      <c r="D8" s="19"/>
      <c r="E8" s="20"/>
      <c r="F8" s="5" t="str">
        <f t="shared" ref="F8:F37" si="1">IF(B8=""," ",VLOOKUP(B8,perkatdap,3,FALSE))</f>
        <v xml:space="preserve"> </v>
      </c>
      <c r="G8" s="4" t="str">
        <f>IF(B8=""," ",E8*F8)</f>
        <v xml:space="preserve"> </v>
      </c>
      <c r="I8" s="3"/>
    </row>
    <row r="9" spans="1:9" ht="33.75" customHeight="1" x14ac:dyDescent="0.25">
      <c r="A9" s="22">
        <f>A8+1</f>
        <v>2</v>
      </c>
      <c r="B9" s="21"/>
      <c r="C9" s="61" t="str">
        <f t="shared" si="0"/>
        <v xml:space="preserve"> </v>
      </c>
      <c r="D9" s="19"/>
      <c r="E9" s="20"/>
      <c r="F9" s="5" t="str">
        <f t="shared" si="1"/>
        <v xml:space="preserve"> </v>
      </c>
      <c r="G9" s="4" t="str">
        <f t="shared" ref="G9:G37" si="2">IF(B9=""," ",E9*F9)</f>
        <v xml:space="preserve"> </v>
      </c>
    </row>
    <row r="10" spans="1:9" ht="33.75" customHeight="1" x14ac:dyDescent="0.25">
      <c r="A10" s="22">
        <f t="shared" ref="A10:A37" si="3">A9+1</f>
        <v>3</v>
      </c>
      <c r="B10" s="21"/>
      <c r="C10" s="61" t="str">
        <f t="shared" si="0"/>
        <v xml:space="preserve"> </v>
      </c>
      <c r="D10" s="19"/>
      <c r="E10" s="20"/>
      <c r="F10" s="5" t="str">
        <f t="shared" si="1"/>
        <v xml:space="preserve"> </v>
      </c>
      <c r="G10" s="4" t="str">
        <f t="shared" si="2"/>
        <v xml:space="preserve"> </v>
      </c>
    </row>
    <row r="11" spans="1:9" ht="33.75" customHeight="1" x14ac:dyDescent="0.25">
      <c r="A11" s="22">
        <f t="shared" si="3"/>
        <v>4</v>
      </c>
      <c r="B11" s="21"/>
      <c r="C11" s="61" t="str">
        <f t="shared" si="0"/>
        <v xml:space="preserve"> </v>
      </c>
      <c r="D11" s="19"/>
      <c r="E11" s="20"/>
      <c r="F11" s="5" t="str">
        <f t="shared" si="1"/>
        <v xml:space="preserve"> </v>
      </c>
      <c r="G11" s="4" t="str">
        <f t="shared" si="2"/>
        <v xml:space="preserve"> </v>
      </c>
    </row>
    <row r="12" spans="1:9" ht="33.75" customHeight="1" x14ac:dyDescent="0.25">
      <c r="A12" s="22">
        <f t="shared" si="3"/>
        <v>5</v>
      </c>
      <c r="B12" s="21"/>
      <c r="C12" s="61" t="str">
        <f t="shared" si="0"/>
        <v xml:space="preserve"> </v>
      </c>
      <c r="D12" s="19"/>
      <c r="E12" s="20"/>
      <c r="F12" s="5" t="str">
        <f t="shared" si="1"/>
        <v xml:space="preserve"> </v>
      </c>
      <c r="G12" s="4" t="str">
        <f t="shared" si="2"/>
        <v xml:space="preserve"> </v>
      </c>
    </row>
    <row r="13" spans="1:9" ht="33.75" customHeight="1" x14ac:dyDescent="0.25">
      <c r="A13" s="22">
        <f t="shared" si="3"/>
        <v>6</v>
      </c>
      <c r="B13" s="21"/>
      <c r="C13" s="61" t="str">
        <f t="shared" si="0"/>
        <v xml:space="preserve"> </v>
      </c>
      <c r="D13" s="19"/>
      <c r="E13" s="20"/>
      <c r="F13" s="5" t="str">
        <f t="shared" si="1"/>
        <v xml:space="preserve"> </v>
      </c>
      <c r="G13" s="4" t="str">
        <f t="shared" si="2"/>
        <v xml:space="preserve"> </v>
      </c>
    </row>
    <row r="14" spans="1:9" ht="33.75" customHeight="1" x14ac:dyDescent="0.25">
      <c r="A14" s="22">
        <f t="shared" si="3"/>
        <v>7</v>
      </c>
      <c r="B14" s="21"/>
      <c r="C14" s="61" t="str">
        <f t="shared" si="0"/>
        <v xml:space="preserve"> </v>
      </c>
      <c r="D14" s="19"/>
      <c r="E14" s="20"/>
      <c r="F14" s="5" t="str">
        <f t="shared" si="1"/>
        <v xml:space="preserve"> </v>
      </c>
      <c r="G14" s="4" t="str">
        <f t="shared" si="2"/>
        <v xml:space="preserve"> </v>
      </c>
    </row>
    <row r="15" spans="1:9" ht="33.75" customHeight="1" x14ac:dyDescent="0.25">
      <c r="A15" s="22">
        <f t="shared" si="3"/>
        <v>8</v>
      </c>
      <c r="B15" s="21"/>
      <c r="C15" s="61" t="str">
        <f t="shared" si="0"/>
        <v xml:space="preserve"> </v>
      </c>
      <c r="D15" s="19"/>
      <c r="E15" s="20"/>
      <c r="F15" s="5" t="str">
        <f t="shared" si="1"/>
        <v xml:space="preserve"> </v>
      </c>
      <c r="G15" s="4" t="str">
        <f t="shared" si="2"/>
        <v xml:space="preserve"> </v>
      </c>
    </row>
    <row r="16" spans="1:9" ht="33.75" customHeight="1" x14ac:dyDescent="0.25">
      <c r="A16" s="22">
        <f t="shared" si="3"/>
        <v>9</v>
      </c>
      <c r="B16" s="21"/>
      <c r="C16" s="61" t="str">
        <f t="shared" si="0"/>
        <v xml:space="preserve"> </v>
      </c>
      <c r="D16" s="19"/>
      <c r="E16" s="20"/>
      <c r="F16" s="5" t="str">
        <f t="shared" si="1"/>
        <v xml:space="preserve"> </v>
      </c>
      <c r="G16" s="4" t="str">
        <f t="shared" si="2"/>
        <v xml:space="preserve"> </v>
      </c>
    </row>
    <row r="17" spans="1:7" ht="33.75" customHeight="1" x14ac:dyDescent="0.25">
      <c r="A17" s="22">
        <f t="shared" si="3"/>
        <v>10</v>
      </c>
      <c r="B17" s="21"/>
      <c r="C17" s="61" t="str">
        <f t="shared" si="0"/>
        <v xml:space="preserve"> </v>
      </c>
      <c r="D17" s="19"/>
      <c r="E17" s="20"/>
      <c r="F17" s="5" t="str">
        <f t="shared" si="1"/>
        <v xml:space="preserve"> </v>
      </c>
      <c r="G17" s="4" t="str">
        <f t="shared" si="2"/>
        <v xml:space="preserve"> </v>
      </c>
    </row>
    <row r="18" spans="1:7" ht="33.75" customHeight="1" x14ac:dyDescent="0.25">
      <c r="A18" s="22">
        <f t="shared" si="3"/>
        <v>11</v>
      </c>
      <c r="B18" s="21"/>
      <c r="C18" s="61" t="str">
        <f t="shared" si="0"/>
        <v xml:space="preserve"> </v>
      </c>
      <c r="D18" s="19"/>
      <c r="E18" s="20"/>
      <c r="F18" s="5" t="str">
        <f t="shared" si="1"/>
        <v xml:space="preserve"> </v>
      </c>
      <c r="G18" s="4" t="str">
        <f t="shared" si="2"/>
        <v xml:space="preserve"> </v>
      </c>
    </row>
    <row r="19" spans="1:7" ht="33.75" customHeight="1" x14ac:dyDescent="0.25">
      <c r="A19" s="22">
        <f t="shared" si="3"/>
        <v>12</v>
      </c>
      <c r="B19" s="21"/>
      <c r="C19" s="61" t="str">
        <f t="shared" si="0"/>
        <v xml:space="preserve"> </v>
      </c>
      <c r="D19" s="19"/>
      <c r="E19" s="20"/>
      <c r="F19" s="5" t="str">
        <f t="shared" si="1"/>
        <v xml:space="preserve"> </v>
      </c>
      <c r="G19" s="4" t="str">
        <f t="shared" si="2"/>
        <v xml:space="preserve"> </v>
      </c>
    </row>
    <row r="20" spans="1:7" ht="33.75" customHeight="1" x14ac:dyDescent="0.25">
      <c r="A20" s="22">
        <f t="shared" si="3"/>
        <v>13</v>
      </c>
      <c r="B20" s="21"/>
      <c r="C20" s="61" t="str">
        <f t="shared" si="0"/>
        <v xml:space="preserve"> </v>
      </c>
      <c r="D20" s="19"/>
      <c r="E20" s="20"/>
      <c r="F20" s="5" t="str">
        <f t="shared" si="1"/>
        <v xml:space="preserve"> </v>
      </c>
      <c r="G20" s="4" t="str">
        <f t="shared" si="2"/>
        <v xml:space="preserve"> </v>
      </c>
    </row>
    <row r="21" spans="1:7" ht="33.75" customHeight="1" x14ac:dyDescent="0.25">
      <c r="A21" s="22">
        <f t="shared" si="3"/>
        <v>14</v>
      </c>
      <c r="B21" s="21"/>
      <c r="C21" s="61" t="str">
        <f t="shared" si="0"/>
        <v xml:space="preserve"> </v>
      </c>
      <c r="D21" s="19"/>
      <c r="E21" s="20"/>
      <c r="F21" s="5" t="str">
        <f t="shared" si="1"/>
        <v xml:space="preserve"> </v>
      </c>
      <c r="G21" s="4" t="str">
        <f t="shared" si="2"/>
        <v xml:space="preserve"> </v>
      </c>
    </row>
    <row r="22" spans="1:7" ht="33.75" customHeight="1" x14ac:dyDescent="0.25">
      <c r="A22" s="22">
        <f t="shared" si="3"/>
        <v>15</v>
      </c>
      <c r="B22" s="21"/>
      <c r="C22" s="61" t="str">
        <f t="shared" si="0"/>
        <v xml:space="preserve"> </v>
      </c>
      <c r="D22" s="19"/>
      <c r="E22" s="20"/>
      <c r="F22" s="5" t="str">
        <f t="shared" si="1"/>
        <v xml:space="preserve"> </v>
      </c>
      <c r="G22" s="4" t="str">
        <f t="shared" si="2"/>
        <v xml:space="preserve"> </v>
      </c>
    </row>
    <row r="23" spans="1:7" ht="33.75" customHeight="1" x14ac:dyDescent="0.25">
      <c r="A23" s="22">
        <f t="shared" si="3"/>
        <v>16</v>
      </c>
      <c r="B23" s="21"/>
      <c r="C23" s="61" t="str">
        <f t="shared" si="0"/>
        <v xml:space="preserve"> </v>
      </c>
      <c r="D23" s="19"/>
      <c r="E23" s="20"/>
      <c r="F23" s="5" t="str">
        <f t="shared" si="1"/>
        <v xml:space="preserve"> </v>
      </c>
      <c r="G23" s="4" t="str">
        <f t="shared" si="2"/>
        <v xml:space="preserve"> </v>
      </c>
    </row>
    <row r="24" spans="1:7" ht="33.75" customHeight="1" x14ac:dyDescent="0.25">
      <c r="A24" s="22">
        <f t="shared" si="3"/>
        <v>17</v>
      </c>
      <c r="B24" s="21"/>
      <c r="C24" s="61" t="str">
        <f t="shared" si="0"/>
        <v xml:space="preserve"> </v>
      </c>
      <c r="D24" s="19"/>
      <c r="E24" s="20"/>
      <c r="F24" s="5" t="str">
        <f t="shared" si="1"/>
        <v xml:space="preserve"> </v>
      </c>
      <c r="G24" s="4" t="str">
        <f t="shared" si="2"/>
        <v xml:space="preserve"> </v>
      </c>
    </row>
    <row r="25" spans="1:7" ht="33.75" customHeight="1" x14ac:dyDescent="0.25">
      <c r="A25" s="22">
        <f t="shared" si="3"/>
        <v>18</v>
      </c>
      <c r="B25" s="21"/>
      <c r="C25" s="61" t="str">
        <f t="shared" si="0"/>
        <v xml:space="preserve"> </v>
      </c>
      <c r="D25" s="19"/>
      <c r="E25" s="20"/>
      <c r="F25" s="5" t="str">
        <f t="shared" si="1"/>
        <v xml:space="preserve"> </v>
      </c>
      <c r="G25" s="4" t="str">
        <f t="shared" si="2"/>
        <v xml:space="preserve"> </v>
      </c>
    </row>
    <row r="26" spans="1:7" ht="33.75" customHeight="1" x14ac:dyDescent="0.25">
      <c r="A26" s="22">
        <f t="shared" si="3"/>
        <v>19</v>
      </c>
      <c r="B26" s="21"/>
      <c r="C26" s="61" t="str">
        <f t="shared" si="0"/>
        <v xml:space="preserve"> </v>
      </c>
      <c r="D26" s="19"/>
      <c r="E26" s="20"/>
      <c r="F26" s="5" t="str">
        <f t="shared" si="1"/>
        <v xml:space="preserve"> </v>
      </c>
      <c r="G26" s="4" t="str">
        <f t="shared" si="2"/>
        <v xml:space="preserve"> </v>
      </c>
    </row>
    <row r="27" spans="1:7" ht="33.75" customHeight="1" x14ac:dyDescent="0.25">
      <c r="A27" s="22">
        <f t="shared" si="3"/>
        <v>20</v>
      </c>
      <c r="B27" s="21"/>
      <c r="C27" s="61" t="str">
        <f t="shared" si="0"/>
        <v xml:space="preserve"> </v>
      </c>
      <c r="D27" s="19"/>
      <c r="E27" s="20"/>
      <c r="F27" s="5" t="str">
        <f t="shared" si="1"/>
        <v xml:space="preserve"> </v>
      </c>
      <c r="G27" s="4" t="str">
        <f t="shared" si="2"/>
        <v xml:space="preserve"> </v>
      </c>
    </row>
    <row r="28" spans="1:7" ht="33.75" customHeight="1" x14ac:dyDescent="0.25">
      <c r="A28" s="22">
        <f t="shared" si="3"/>
        <v>21</v>
      </c>
      <c r="B28" s="21"/>
      <c r="C28" s="61" t="str">
        <f t="shared" si="0"/>
        <v xml:space="preserve"> </v>
      </c>
      <c r="D28" s="19"/>
      <c r="E28" s="20"/>
      <c r="F28" s="5" t="str">
        <f t="shared" si="1"/>
        <v xml:space="preserve"> </v>
      </c>
      <c r="G28" s="4" t="str">
        <f t="shared" si="2"/>
        <v xml:space="preserve"> </v>
      </c>
    </row>
    <row r="29" spans="1:7" ht="33.75" customHeight="1" x14ac:dyDescent="0.25">
      <c r="A29" s="22">
        <f t="shared" si="3"/>
        <v>22</v>
      </c>
      <c r="B29" s="21"/>
      <c r="C29" s="61" t="str">
        <f t="shared" si="0"/>
        <v xml:space="preserve"> </v>
      </c>
      <c r="D29" s="19"/>
      <c r="E29" s="20"/>
      <c r="F29" s="5" t="str">
        <f t="shared" si="1"/>
        <v xml:space="preserve"> </v>
      </c>
      <c r="G29" s="4" t="str">
        <f t="shared" si="2"/>
        <v xml:space="preserve"> </v>
      </c>
    </row>
    <row r="30" spans="1:7" ht="33.75" customHeight="1" x14ac:dyDescent="0.25">
      <c r="A30" s="22">
        <f t="shared" si="3"/>
        <v>23</v>
      </c>
      <c r="B30" s="21"/>
      <c r="C30" s="61" t="str">
        <f t="shared" si="0"/>
        <v xml:space="preserve"> </v>
      </c>
      <c r="D30" s="19"/>
      <c r="E30" s="20"/>
      <c r="F30" s="5" t="str">
        <f t="shared" si="1"/>
        <v xml:space="preserve"> </v>
      </c>
      <c r="G30" s="4" t="str">
        <f t="shared" si="2"/>
        <v xml:space="preserve"> </v>
      </c>
    </row>
    <row r="31" spans="1:7" ht="33.75" customHeight="1" x14ac:dyDescent="0.25">
      <c r="A31" s="22">
        <f t="shared" si="3"/>
        <v>24</v>
      </c>
      <c r="B31" s="21"/>
      <c r="C31" s="61" t="str">
        <f t="shared" si="0"/>
        <v xml:space="preserve"> </v>
      </c>
      <c r="D31" s="19"/>
      <c r="E31" s="20"/>
      <c r="F31" s="5" t="str">
        <f t="shared" si="1"/>
        <v xml:space="preserve"> </v>
      </c>
      <c r="G31" s="4" t="str">
        <f t="shared" si="2"/>
        <v xml:space="preserve"> </v>
      </c>
    </row>
    <row r="32" spans="1:7" ht="33.75" customHeight="1" x14ac:dyDescent="0.25">
      <c r="A32" s="22">
        <f t="shared" si="3"/>
        <v>25</v>
      </c>
      <c r="B32" s="21"/>
      <c r="C32" s="61" t="str">
        <f t="shared" si="0"/>
        <v xml:space="preserve"> </v>
      </c>
      <c r="D32" s="19"/>
      <c r="E32" s="20"/>
      <c r="F32" s="5" t="str">
        <f t="shared" si="1"/>
        <v xml:space="preserve"> </v>
      </c>
      <c r="G32" s="4" t="str">
        <f t="shared" si="2"/>
        <v xml:space="preserve"> </v>
      </c>
    </row>
    <row r="33" spans="1:7" ht="33.75" customHeight="1" x14ac:dyDescent="0.25">
      <c r="A33" s="22">
        <f t="shared" si="3"/>
        <v>26</v>
      </c>
      <c r="B33" s="21"/>
      <c r="C33" s="61" t="str">
        <f t="shared" si="0"/>
        <v xml:space="preserve"> </v>
      </c>
      <c r="D33" s="19"/>
      <c r="E33" s="20"/>
      <c r="F33" s="5" t="str">
        <f t="shared" si="1"/>
        <v xml:space="preserve"> </v>
      </c>
      <c r="G33" s="4" t="str">
        <f t="shared" si="2"/>
        <v xml:space="preserve"> </v>
      </c>
    </row>
    <row r="34" spans="1:7" ht="33.75" customHeight="1" x14ac:dyDescent="0.25">
      <c r="A34" s="22">
        <f t="shared" si="3"/>
        <v>27</v>
      </c>
      <c r="B34" s="21"/>
      <c r="C34" s="61" t="str">
        <f t="shared" si="0"/>
        <v xml:space="preserve"> </v>
      </c>
      <c r="D34" s="19"/>
      <c r="E34" s="20"/>
      <c r="F34" s="5" t="str">
        <f t="shared" si="1"/>
        <v xml:space="preserve"> </v>
      </c>
      <c r="G34" s="4" t="str">
        <f t="shared" si="2"/>
        <v xml:space="preserve"> </v>
      </c>
    </row>
    <row r="35" spans="1:7" ht="33.75" customHeight="1" x14ac:dyDescent="0.25">
      <c r="A35" s="22">
        <f t="shared" si="3"/>
        <v>28</v>
      </c>
      <c r="B35" s="21"/>
      <c r="C35" s="61" t="str">
        <f t="shared" si="0"/>
        <v xml:space="preserve"> </v>
      </c>
      <c r="D35" s="19"/>
      <c r="E35" s="20"/>
      <c r="F35" s="5" t="str">
        <f t="shared" si="1"/>
        <v xml:space="preserve"> </v>
      </c>
      <c r="G35" s="4" t="str">
        <f t="shared" si="2"/>
        <v xml:space="preserve"> </v>
      </c>
    </row>
    <row r="36" spans="1:7" ht="33.75" customHeight="1" x14ac:dyDescent="0.25">
      <c r="A36" s="22">
        <f t="shared" si="3"/>
        <v>29</v>
      </c>
      <c r="B36" s="21"/>
      <c r="C36" s="61" t="str">
        <f t="shared" si="0"/>
        <v xml:space="preserve"> </v>
      </c>
      <c r="D36" s="19"/>
      <c r="E36" s="20"/>
      <c r="F36" s="5" t="str">
        <f t="shared" si="1"/>
        <v xml:space="preserve"> </v>
      </c>
      <c r="G36" s="4" t="str">
        <f t="shared" si="2"/>
        <v xml:space="preserve"> </v>
      </c>
    </row>
    <row r="37" spans="1:7" ht="33.75" customHeight="1" x14ac:dyDescent="0.25">
      <c r="A37" s="22">
        <f t="shared" si="3"/>
        <v>30</v>
      </c>
      <c r="B37" s="21"/>
      <c r="C37" s="61" t="str">
        <f t="shared" si="0"/>
        <v xml:space="preserve"> </v>
      </c>
      <c r="D37" s="19"/>
      <c r="E37" s="20"/>
      <c r="F37" s="5" t="str">
        <f t="shared" si="1"/>
        <v xml:space="preserve"> </v>
      </c>
      <c r="G37" s="4" t="str">
        <f t="shared" si="2"/>
        <v xml:space="preserve"> </v>
      </c>
    </row>
    <row r="38" spans="1:7" x14ac:dyDescent="0.25">
      <c r="A38" s="90"/>
      <c r="B38" s="91"/>
      <c r="C38" s="92"/>
      <c r="D38" s="93"/>
      <c r="E38" s="94"/>
      <c r="F38" s="95"/>
      <c r="G38" s="96"/>
    </row>
    <row r="39" spans="1:7" x14ac:dyDescent="0.25">
      <c r="A39" s="23"/>
      <c r="D39" s="24" t="s">
        <v>24</v>
      </c>
      <c r="E39" s="8">
        <f>SUBTOTAL(9,E8:E37)</f>
        <v>0</v>
      </c>
      <c r="G39" s="8">
        <f>SUBTOTAL(9,G8:G37)</f>
        <v>0</v>
      </c>
    </row>
    <row r="40" spans="1:7" x14ac:dyDescent="0.25">
      <c r="A40" s="100" t="s">
        <v>23</v>
      </c>
      <c r="B40" s="100"/>
      <c r="C40" s="100"/>
      <c r="D40" s="100"/>
      <c r="E40" s="100"/>
      <c r="F40" s="100"/>
      <c r="G40" s="100"/>
    </row>
    <row r="41" spans="1:7" x14ac:dyDescent="0.25">
      <c r="A41" s="23"/>
    </row>
    <row r="42" spans="1:7" x14ac:dyDescent="0.25">
      <c r="A42" s="23"/>
    </row>
    <row r="43" spans="1:7" x14ac:dyDescent="0.25">
      <c r="A43" s="23"/>
    </row>
    <row r="44" spans="1:7" x14ac:dyDescent="0.25">
      <c r="A44" s="23"/>
    </row>
    <row r="45" spans="1:7" x14ac:dyDescent="0.25">
      <c r="A45" s="23"/>
    </row>
    <row r="46" spans="1:7" x14ac:dyDescent="0.25">
      <c r="A46" s="23"/>
    </row>
    <row r="47" spans="1:7" x14ac:dyDescent="0.25">
      <c r="A47" s="23"/>
    </row>
    <row r="48" spans="1:7" x14ac:dyDescent="0.25">
      <c r="A48" s="23"/>
    </row>
    <row r="49" spans="1:1" x14ac:dyDescent="0.25">
      <c r="A49" s="23"/>
    </row>
    <row r="50" spans="1:1" x14ac:dyDescent="0.25">
      <c r="A50" s="23"/>
    </row>
    <row r="51" spans="1:1" x14ac:dyDescent="0.25">
      <c r="A51" s="23"/>
    </row>
    <row r="52" spans="1:1" x14ac:dyDescent="0.25">
      <c r="A52" s="23"/>
    </row>
    <row r="53" spans="1:1" x14ac:dyDescent="0.25">
      <c r="A53" s="23"/>
    </row>
    <row r="54" spans="1:1" x14ac:dyDescent="0.25">
      <c r="A54" s="23"/>
    </row>
  </sheetData>
  <sheetProtection password="8F1D" sheet="1" objects="1" scenarios="1" formatCells="0" formatColumns="0" formatRows="0" autoFilter="0" pivotTables="0"/>
  <autoFilter ref="A7:G37"/>
  <mergeCells count="8">
    <mergeCell ref="A40:G40"/>
    <mergeCell ref="A5:B5"/>
    <mergeCell ref="C4:E4"/>
    <mergeCell ref="C5:E5"/>
    <mergeCell ref="A1:G1"/>
    <mergeCell ref="A2:G2"/>
    <mergeCell ref="A3:G3"/>
    <mergeCell ref="A4:B4"/>
  </mergeCells>
  <conditionalFormatting sqref="E39">
    <cfRule type="cellIs" dxfId="1" priority="4" operator="greaterThan">
      <formula>300000</formula>
    </cfRule>
  </conditionalFormatting>
  <conditionalFormatting sqref="G39">
    <cfRule type="cellIs" dxfId="0" priority="1" operator="greaterThan">
      <formula>200000</formula>
    </cfRule>
  </conditionalFormatting>
  <dataValidations count="2">
    <dataValidation type="list" allowBlank="1" showInputMessage="1" showErrorMessage="1" prompt="Επιλέξατε κωδικό κατηγορίας δαπάνης" sqref="B38">
      <formula1>DPNS</formula1>
    </dataValidation>
    <dataValidation type="list" allowBlank="1" showInputMessage="1" showErrorMessage="1" prompt="Επιλέξατε κωδικό κατηγορίας δαπάνης" sqref="B8:B37">
      <formula1>katdap</formula1>
    </dataValidation>
  </dataValidations>
  <pageMargins left="0.7" right="0.7" top="0.75" bottom="0.75" header="0.3" footer="0.3"/>
  <pageSetup paperSize="9" scale="79" orientation="landscape" horizontalDpi="4294967295" verticalDpi="4294967295" r:id="rId1"/>
  <ignoredErrors>
    <ignoredError sqref="A9:A29 A30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/>
  <dimension ref="A1:I32"/>
  <sheetViews>
    <sheetView windowProtection="1" workbookViewId="0">
      <selection activeCell="E19" sqref="E19:E27"/>
    </sheetView>
  </sheetViews>
  <sheetFormatPr defaultRowHeight="15" x14ac:dyDescent="0.25"/>
  <cols>
    <col min="1" max="1" width="18.28515625" style="1" bestFit="1" customWidth="1"/>
    <col min="2" max="2" width="14.85546875" style="1" bestFit="1" customWidth="1"/>
    <col min="3" max="3" width="14.85546875" style="1" customWidth="1"/>
    <col min="4" max="4" width="11.28515625" style="2" customWidth="1"/>
    <col min="5" max="5" width="12.7109375" style="2" customWidth="1"/>
    <col min="6" max="7" width="9.140625" style="14"/>
    <col min="8" max="8" width="9.140625" style="15"/>
    <col min="9" max="9" width="21.85546875" style="35" bestFit="1" customWidth="1"/>
    <col min="10" max="10" width="19.42578125" style="1" bestFit="1" customWidth="1"/>
    <col min="11" max="16384" width="9.140625" style="1"/>
  </cols>
  <sheetData>
    <row r="1" spans="1:9" s="13" customFormat="1" ht="75.75" thickBot="1" x14ac:dyDescent="0.3">
      <c r="A1" s="118" t="s">
        <v>4</v>
      </c>
      <c r="B1" s="119" t="s">
        <v>81</v>
      </c>
      <c r="C1" s="119" t="s">
        <v>82</v>
      </c>
      <c r="D1" s="119" t="s">
        <v>83</v>
      </c>
      <c r="E1" s="119" t="s">
        <v>84</v>
      </c>
      <c r="F1" s="51" t="s">
        <v>73</v>
      </c>
      <c r="G1" s="51" t="s">
        <v>79</v>
      </c>
      <c r="H1" s="51" t="s">
        <v>80</v>
      </c>
      <c r="I1" s="120" t="s">
        <v>72</v>
      </c>
    </row>
    <row r="2" spans="1:9" x14ac:dyDescent="0.25">
      <c r="A2" s="46" t="s">
        <v>9</v>
      </c>
      <c r="B2" s="47">
        <f t="shared" ref="B2:B27" si="0">SUMIF(codename,A2,DPNS)</f>
        <v>0</v>
      </c>
      <c r="C2" s="109">
        <f>SUM(B2:B3)</f>
        <v>0</v>
      </c>
      <c r="D2" s="114"/>
      <c r="E2" s="126" t="e">
        <f>C2/SYNOLO</f>
        <v>#DIV/0!</v>
      </c>
      <c r="F2" s="97">
        <v>0</v>
      </c>
      <c r="G2" s="97"/>
      <c r="H2" s="104">
        <v>0.2</v>
      </c>
      <c r="I2" s="48"/>
    </row>
    <row r="3" spans="1:9" ht="15.75" thickBot="1" x14ac:dyDescent="0.3">
      <c r="A3" s="42" t="s">
        <v>10</v>
      </c>
      <c r="B3" s="115">
        <f t="shared" si="0"/>
        <v>0</v>
      </c>
      <c r="C3" s="116"/>
      <c r="D3" s="117"/>
      <c r="E3" s="127"/>
      <c r="F3" s="99">
        <v>0</v>
      </c>
      <c r="G3" s="99"/>
      <c r="H3" s="106"/>
      <c r="I3" s="45"/>
    </row>
    <row r="4" spans="1:9" x14ac:dyDescent="0.25">
      <c r="A4" s="49" t="s">
        <v>11</v>
      </c>
      <c r="B4" s="47">
        <f t="shared" si="0"/>
        <v>0</v>
      </c>
      <c r="C4" s="109">
        <f>SUM(B4:B7)</f>
        <v>0</v>
      </c>
      <c r="D4" s="114"/>
      <c r="E4" s="126" t="e">
        <f>C4/SYNOLO</f>
        <v>#DIV/0!</v>
      </c>
      <c r="F4" s="97">
        <v>0</v>
      </c>
      <c r="G4" s="97"/>
      <c r="H4" s="104">
        <v>0.5</v>
      </c>
      <c r="I4" s="48"/>
    </row>
    <row r="5" spans="1:9" x14ac:dyDescent="0.25">
      <c r="A5" s="40" t="s">
        <v>12</v>
      </c>
      <c r="B5" s="111">
        <f t="shared" si="0"/>
        <v>0</v>
      </c>
      <c r="C5" s="112"/>
      <c r="D5" s="113"/>
      <c r="E5" s="128"/>
      <c r="F5" s="98">
        <v>0</v>
      </c>
      <c r="G5" s="98"/>
      <c r="H5" s="105"/>
      <c r="I5" s="39"/>
    </row>
    <row r="6" spans="1:9" x14ac:dyDescent="0.25">
      <c r="A6" s="40" t="s">
        <v>13</v>
      </c>
      <c r="B6" s="111">
        <f t="shared" si="0"/>
        <v>0</v>
      </c>
      <c r="C6" s="112"/>
      <c r="D6" s="113"/>
      <c r="E6" s="128"/>
      <c r="F6" s="98">
        <v>0</v>
      </c>
      <c r="G6" s="98"/>
      <c r="H6" s="105"/>
      <c r="I6" s="39"/>
    </row>
    <row r="7" spans="1:9" ht="15.75" thickBot="1" x14ac:dyDescent="0.3">
      <c r="A7" s="42" t="s">
        <v>14</v>
      </c>
      <c r="B7" s="115">
        <f t="shared" si="0"/>
        <v>0</v>
      </c>
      <c r="C7" s="116"/>
      <c r="D7" s="117"/>
      <c r="E7" s="127"/>
      <c r="F7" s="99">
        <v>0</v>
      </c>
      <c r="G7" s="99"/>
      <c r="H7" s="106"/>
      <c r="I7" s="45"/>
    </row>
    <row r="8" spans="1:9" x14ac:dyDescent="0.25">
      <c r="A8" s="49" t="s">
        <v>15</v>
      </c>
      <c r="B8" s="47">
        <f t="shared" si="0"/>
        <v>0</v>
      </c>
      <c r="C8" s="109">
        <f>SUM(B8:B9)</f>
        <v>0</v>
      </c>
      <c r="D8" s="114"/>
      <c r="E8" s="126" t="e">
        <f>C8/SYNOLO</f>
        <v>#DIV/0!</v>
      </c>
      <c r="F8" s="97">
        <v>0</v>
      </c>
      <c r="G8" s="97"/>
      <c r="H8" s="104">
        <v>0.5</v>
      </c>
      <c r="I8" s="48"/>
    </row>
    <row r="9" spans="1:9" ht="15.75" thickBot="1" x14ac:dyDescent="0.3">
      <c r="A9" s="42" t="s">
        <v>16</v>
      </c>
      <c r="B9" s="115">
        <f t="shared" si="0"/>
        <v>0</v>
      </c>
      <c r="C9" s="116"/>
      <c r="D9" s="117"/>
      <c r="E9" s="127"/>
      <c r="F9" s="99">
        <v>0</v>
      </c>
      <c r="G9" s="99"/>
      <c r="H9" s="106"/>
      <c r="I9" s="45"/>
    </row>
    <row r="10" spans="1:9" ht="15.75" thickBot="1" x14ac:dyDescent="0.3">
      <c r="A10" s="50" t="s">
        <v>17</v>
      </c>
      <c r="B10" s="121">
        <f t="shared" si="0"/>
        <v>0</v>
      </c>
      <c r="C10" s="122">
        <f>SUM(B10)</f>
        <v>0</v>
      </c>
      <c r="D10" s="62"/>
      <c r="E10" s="129" t="e">
        <f>C10/SYNOLO</f>
        <v>#DIV/0!</v>
      </c>
      <c r="F10" s="51">
        <v>0</v>
      </c>
      <c r="G10" s="51"/>
      <c r="H10" s="51">
        <v>0.7</v>
      </c>
      <c r="I10" s="52"/>
    </row>
    <row r="11" spans="1:9" x14ac:dyDescent="0.25">
      <c r="A11" s="53" t="s">
        <v>37</v>
      </c>
      <c r="B11" s="47">
        <f t="shared" si="0"/>
        <v>0</v>
      </c>
      <c r="C11" s="109">
        <f>SUM(B11:B18)</f>
        <v>0</v>
      </c>
      <c r="D11" s="63"/>
      <c r="E11" s="126" t="e">
        <f>C11/SYNOLO</f>
        <v>#DIV/0!</v>
      </c>
      <c r="F11" s="104">
        <v>0.3</v>
      </c>
      <c r="G11" s="97"/>
      <c r="H11" s="104">
        <v>1</v>
      </c>
      <c r="I11" s="55" t="s">
        <v>76</v>
      </c>
    </row>
    <row r="12" spans="1:9" x14ac:dyDescent="0.25">
      <c r="A12" s="41" t="s">
        <v>39</v>
      </c>
      <c r="B12" s="111">
        <f t="shared" si="0"/>
        <v>0</v>
      </c>
      <c r="C12" s="112"/>
      <c r="D12" s="64"/>
      <c r="E12" s="128"/>
      <c r="F12" s="105"/>
      <c r="G12" s="98"/>
      <c r="H12" s="105"/>
      <c r="I12" s="56" t="s">
        <v>75</v>
      </c>
    </row>
    <row r="13" spans="1:9" x14ac:dyDescent="0.25">
      <c r="A13" s="41" t="s">
        <v>41</v>
      </c>
      <c r="B13" s="111">
        <f t="shared" si="0"/>
        <v>0</v>
      </c>
      <c r="C13" s="112"/>
      <c r="D13" s="64"/>
      <c r="E13" s="128"/>
      <c r="F13" s="105"/>
      <c r="G13" s="98"/>
      <c r="H13" s="105"/>
      <c r="I13" s="56">
        <v>5000</v>
      </c>
    </row>
    <row r="14" spans="1:9" x14ac:dyDescent="0.25">
      <c r="A14" s="41" t="s">
        <v>43</v>
      </c>
      <c r="B14" s="111">
        <f t="shared" si="0"/>
        <v>0</v>
      </c>
      <c r="C14" s="112"/>
      <c r="D14" s="64"/>
      <c r="E14" s="128"/>
      <c r="F14" s="105"/>
      <c r="G14" s="98"/>
      <c r="H14" s="105"/>
      <c r="I14" s="56">
        <v>5000</v>
      </c>
    </row>
    <row r="15" spans="1:9" x14ac:dyDescent="0.25">
      <c r="A15" s="41" t="s">
        <v>45</v>
      </c>
      <c r="B15" s="111">
        <f t="shared" si="0"/>
        <v>0</v>
      </c>
      <c r="C15" s="112"/>
      <c r="D15" s="64"/>
      <c r="E15" s="128"/>
      <c r="F15" s="105"/>
      <c r="G15" s="98"/>
      <c r="H15" s="105"/>
      <c r="I15" s="56">
        <v>3000</v>
      </c>
    </row>
    <row r="16" spans="1:9" x14ac:dyDescent="0.25">
      <c r="A16" s="41" t="s">
        <v>47</v>
      </c>
      <c r="B16" s="111">
        <f t="shared" si="0"/>
        <v>0</v>
      </c>
      <c r="C16" s="112"/>
      <c r="D16" s="64"/>
      <c r="E16" s="128"/>
      <c r="F16" s="105"/>
      <c r="G16" s="98"/>
      <c r="H16" s="105"/>
      <c r="I16" s="56">
        <v>5000</v>
      </c>
    </row>
    <row r="17" spans="1:9" x14ac:dyDescent="0.25">
      <c r="A17" s="41" t="s">
        <v>49</v>
      </c>
      <c r="B17" s="111">
        <f t="shared" si="0"/>
        <v>0</v>
      </c>
      <c r="C17" s="112"/>
      <c r="D17" s="64"/>
      <c r="E17" s="128"/>
      <c r="F17" s="105"/>
      <c r="G17" s="98"/>
      <c r="H17" s="105"/>
      <c r="I17" s="56">
        <v>3000</v>
      </c>
    </row>
    <row r="18" spans="1:9" ht="15.75" thickBot="1" x14ac:dyDescent="0.3">
      <c r="A18" s="54" t="s">
        <v>51</v>
      </c>
      <c r="B18" s="115">
        <f t="shared" si="0"/>
        <v>0</v>
      </c>
      <c r="C18" s="116"/>
      <c r="D18" s="65"/>
      <c r="E18" s="127"/>
      <c r="F18" s="106"/>
      <c r="G18" s="99"/>
      <c r="H18" s="106"/>
      <c r="I18" s="57" t="s">
        <v>74</v>
      </c>
    </row>
    <row r="19" spans="1:9" x14ac:dyDescent="0.25">
      <c r="A19" s="49" t="s">
        <v>53</v>
      </c>
      <c r="B19" s="47">
        <f t="shared" si="0"/>
        <v>0</v>
      </c>
      <c r="C19" s="109">
        <f>SUM(B19:B27)</f>
        <v>0</v>
      </c>
      <c r="D19" s="63"/>
      <c r="E19" s="130" t="e">
        <f>C19/SYNOLO</f>
        <v>#DIV/0!</v>
      </c>
      <c r="F19" s="97"/>
      <c r="G19" s="97"/>
      <c r="H19" s="123">
        <v>0.7</v>
      </c>
      <c r="I19" s="48"/>
    </row>
    <row r="20" spans="1:9" x14ac:dyDescent="0.25">
      <c r="A20" s="40" t="s">
        <v>55</v>
      </c>
      <c r="B20" s="111">
        <f t="shared" si="0"/>
        <v>0</v>
      </c>
      <c r="C20" s="112"/>
      <c r="D20" s="64"/>
      <c r="E20" s="131"/>
      <c r="F20" s="98"/>
      <c r="G20" s="98"/>
      <c r="H20" s="124"/>
      <c r="I20" s="39"/>
    </row>
    <row r="21" spans="1:9" x14ac:dyDescent="0.25">
      <c r="A21" s="40" t="s">
        <v>57</v>
      </c>
      <c r="B21" s="111">
        <f t="shared" si="0"/>
        <v>0</v>
      </c>
      <c r="C21" s="112"/>
      <c r="D21" s="64"/>
      <c r="E21" s="131"/>
      <c r="F21" s="98"/>
      <c r="G21" s="98"/>
      <c r="H21" s="124"/>
      <c r="I21" s="39">
        <v>5000</v>
      </c>
    </row>
    <row r="22" spans="1:9" x14ac:dyDescent="0.25">
      <c r="A22" s="40" t="s">
        <v>59</v>
      </c>
      <c r="B22" s="111">
        <f t="shared" si="0"/>
        <v>0</v>
      </c>
      <c r="C22" s="112"/>
      <c r="D22" s="64"/>
      <c r="E22" s="131"/>
      <c r="F22" s="98"/>
      <c r="G22" s="98"/>
      <c r="H22" s="124"/>
      <c r="I22" s="39"/>
    </row>
    <row r="23" spans="1:9" x14ac:dyDescent="0.25">
      <c r="A23" s="40" t="s">
        <v>61</v>
      </c>
      <c r="B23" s="111">
        <f t="shared" si="0"/>
        <v>0</v>
      </c>
      <c r="C23" s="112"/>
      <c r="D23" s="64"/>
      <c r="E23" s="131"/>
      <c r="F23" s="98"/>
      <c r="G23" s="98"/>
      <c r="H23" s="124"/>
      <c r="I23" s="39"/>
    </row>
    <row r="24" spans="1:9" x14ac:dyDescent="0.25">
      <c r="A24" s="40" t="s">
        <v>63</v>
      </c>
      <c r="B24" s="111">
        <f t="shared" si="0"/>
        <v>0</v>
      </c>
      <c r="C24" s="112"/>
      <c r="D24" s="64"/>
      <c r="E24" s="131"/>
      <c r="F24" s="98"/>
      <c r="G24" s="98"/>
      <c r="H24" s="124"/>
      <c r="I24" s="39"/>
    </row>
    <row r="25" spans="1:9" x14ac:dyDescent="0.25">
      <c r="A25" s="40" t="s">
        <v>65</v>
      </c>
      <c r="B25" s="111">
        <f t="shared" si="0"/>
        <v>0</v>
      </c>
      <c r="C25" s="112"/>
      <c r="D25" s="64"/>
      <c r="E25" s="131"/>
      <c r="F25" s="98"/>
      <c r="G25" s="98"/>
      <c r="H25" s="124"/>
      <c r="I25" s="39"/>
    </row>
    <row r="26" spans="1:9" x14ac:dyDescent="0.25">
      <c r="A26" s="40" t="s">
        <v>67</v>
      </c>
      <c r="B26" s="111">
        <f t="shared" si="0"/>
        <v>0</v>
      </c>
      <c r="C26" s="112"/>
      <c r="D26" s="64"/>
      <c r="E26" s="131"/>
      <c r="F26" s="98"/>
      <c r="G26" s="98"/>
      <c r="H26" s="124"/>
      <c r="I26" s="39"/>
    </row>
    <row r="27" spans="1:9" ht="15.75" thickBot="1" x14ac:dyDescent="0.3">
      <c r="A27" s="42" t="s">
        <v>69</v>
      </c>
      <c r="B27" s="115">
        <f t="shared" si="0"/>
        <v>0</v>
      </c>
      <c r="C27" s="116"/>
      <c r="D27" s="110" t="e">
        <f>B27/SYNOLO</f>
        <v>#DIV/0!</v>
      </c>
      <c r="E27" s="132"/>
      <c r="F27" s="99"/>
      <c r="G27" s="99">
        <v>0.03</v>
      </c>
      <c r="H27" s="125"/>
      <c r="I27" s="45">
        <v>4000</v>
      </c>
    </row>
    <row r="29" spans="1:9" x14ac:dyDescent="0.25">
      <c r="A29" s="1" t="s">
        <v>24</v>
      </c>
      <c r="B29" s="33">
        <f>SUM(B2:B28)</f>
        <v>0</v>
      </c>
      <c r="C29" s="33"/>
    </row>
    <row r="31" spans="1:9" x14ac:dyDescent="0.25">
      <c r="A31" s="89" t="s">
        <v>77</v>
      </c>
      <c r="B31" s="89">
        <v>300000</v>
      </c>
      <c r="C31" s="108"/>
    </row>
    <row r="32" spans="1:9" x14ac:dyDescent="0.25">
      <c r="A32" s="89" t="s">
        <v>78</v>
      </c>
      <c r="B32" s="89">
        <v>30000</v>
      </c>
      <c r="C32" s="108"/>
    </row>
  </sheetData>
  <sheetProtection password="8F1D" sheet="1" objects="1" scenarios="1"/>
  <mergeCells count="16">
    <mergeCell ref="H19:H27"/>
    <mergeCell ref="C2:C3"/>
    <mergeCell ref="C4:C7"/>
    <mergeCell ref="C8:C9"/>
    <mergeCell ref="C11:C18"/>
    <mergeCell ref="C19:C27"/>
    <mergeCell ref="E19:E27"/>
    <mergeCell ref="E11:E18"/>
    <mergeCell ref="F11:F18"/>
    <mergeCell ref="H11:H18"/>
    <mergeCell ref="H2:H3"/>
    <mergeCell ref="E2:E3"/>
    <mergeCell ref="E4:E7"/>
    <mergeCell ref="H4:H7"/>
    <mergeCell ref="E8:E9"/>
    <mergeCell ref="H8:H9"/>
  </mergeCells>
  <conditionalFormatting sqref="B13">
    <cfRule type="cellIs" dxfId="15" priority="15" operator="greaterThan">
      <formula>$I$13</formula>
    </cfRule>
  </conditionalFormatting>
  <conditionalFormatting sqref="B14">
    <cfRule type="cellIs" dxfId="14" priority="13" operator="greaterThan">
      <formula>$I$14</formula>
    </cfRule>
  </conditionalFormatting>
  <conditionalFormatting sqref="B15">
    <cfRule type="cellIs" dxfId="13" priority="12" operator="greaterThan">
      <formula>$I$15</formula>
    </cfRule>
  </conditionalFormatting>
  <conditionalFormatting sqref="B16">
    <cfRule type="cellIs" dxfId="12" priority="11" operator="greaterThan">
      <formula>$I$16</formula>
    </cfRule>
  </conditionalFormatting>
  <conditionalFormatting sqref="B17">
    <cfRule type="cellIs" dxfId="11" priority="10" operator="greaterThan">
      <formula>$I$17</formula>
    </cfRule>
  </conditionalFormatting>
  <conditionalFormatting sqref="B21">
    <cfRule type="cellIs" dxfId="10" priority="9" operator="greaterThan">
      <formula>$I$21</formula>
    </cfRule>
  </conditionalFormatting>
  <conditionalFormatting sqref="B27">
    <cfRule type="cellIs" dxfId="9" priority="8" operator="greaterThan">
      <formula>$I$27</formula>
    </cfRule>
  </conditionalFormatting>
  <conditionalFormatting sqref="E2:E3">
    <cfRule type="cellIs" dxfId="8" priority="7" operator="greaterThan">
      <formula>$H$2</formula>
    </cfRule>
  </conditionalFormatting>
  <conditionalFormatting sqref="E4:E7">
    <cfRule type="cellIs" dxfId="7" priority="6" operator="greaterThan">
      <formula>$H$4</formula>
    </cfRule>
  </conditionalFormatting>
  <conditionalFormatting sqref="E8:E9">
    <cfRule type="cellIs" dxfId="6" priority="5" operator="greaterThan">
      <formula>$H$8</formula>
    </cfRule>
  </conditionalFormatting>
  <conditionalFormatting sqref="E10">
    <cfRule type="cellIs" dxfId="5" priority="4" operator="greaterThan">
      <formula>$H$10</formula>
    </cfRule>
  </conditionalFormatting>
  <conditionalFormatting sqref="E11:E18">
    <cfRule type="cellIs" dxfId="4" priority="3" operator="lessThan">
      <formula>$F$11</formula>
    </cfRule>
  </conditionalFormatting>
  <conditionalFormatting sqref="D27">
    <cfRule type="cellIs" dxfId="3" priority="2" operator="greaterThan">
      <formula>$G$27</formula>
    </cfRule>
  </conditionalFormatting>
  <conditionalFormatting sqref="E19:E27">
    <cfRule type="cellIs" dxfId="2" priority="1" operator="greaterThan">
      <formula>$H$19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/>
  <dimension ref="A1:H27"/>
  <sheetViews>
    <sheetView windowProtection="1" topLeftCell="A20" workbookViewId="0">
      <selection activeCell="C2" sqref="C2"/>
    </sheetView>
  </sheetViews>
  <sheetFormatPr defaultRowHeight="15" x14ac:dyDescent="0.25"/>
  <cols>
    <col min="1" max="1" width="4.42578125" style="7" bestFit="1" customWidth="1"/>
    <col min="2" max="2" width="12.42578125" style="18" customWidth="1"/>
    <col min="3" max="3" width="31.42578125" style="7" customWidth="1"/>
    <col min="4" max="4" width="10.85546875" style="14" customWidth="1"/>
    <col min="5" max="5" width="9.140625" style="14"/>
    <col min="6" max="6" width="9.140625" style="15"/>
    <col min="7" max="7" width="21.85546875" style="7" bestFit="1" customWidth="1"/>
    <col min="8" max="16384" width="9.140625" style="7"/>
  </cols>
  <sheetData>
    <row r="1" spans="1:8" s="15" customFormat="1" ht="45.75" thickBot="1" x14ac:dyDescent="0.3">
      <c r="A1" s="66" t="s">
        <v>20</v>
      </c>
      <c r="B1" s="73" t="s">
        <v>4</v>
      </c>
      <c r="C1" s="74" t="s">
        <v>5</v>
      </c>
      <c r="D1" s="34" t="s">
        <v>8</v>
      </c>
      <c r="E1" s="34" t="s">
        <v>18</v>
      </c>
      <c r="F1" s="34" t="s">
        <v>19</v>
      </c>
      <c r="G1" s="75" t="s">
        <v>72</v>
      </c>
    </row>
    <row r="2" spans="1:8" ht="30" x14ac:dyDescent="0.25">
      <c r="A2" s="67">
        <v>1</v>
      </c>
      <c r="B2" s="76" t="s">
        <v>9</v>
      </c>
      <c r="C2" s="77" t="s">
        <v>21</v>
      </c>
      <c r="D2" s="38">
        <v>0.5</v>
      </c>
      <c r="E2" s="38">
        <v>0</v>
      </c>
      <c r="F2" s="104">
        <v>0.2</v>
      </c>
      <c r="G2" s="48"/>
      <c r="H2" s="17"/>
    </row>
    <row r="3" spans="1:8" ht="90.75" thickBot="1" x14ac:dyDescent="0.3">
      <c r="A3" s="70">
        <v>2</v>
      </c>
      <c r="B3" s="71" t="s">
        <v>10</v>
      </c>
      <c r="C3" s="72" t="s">
        <v>71</v>
      </c>
      <c r="D3" s="43">
        <v>0.5</v>
      </c>
      <c r="E3" s="43">
        <v>0</v>
      </c>
      <c r="F3" s="106"/>
      <c r="G3" s="45"/>
      <c r="H3" s="17"/>
    </row>
    <row r="4" spans="1:8" ht="75" x14ac:dyDescent="0.25">
      <c r="A4" s="67">
        <v>3</v>
      </c>
      <c r="B4" s="68" t="s">
        <v>11</v>
      </c>
      <c r="C4" s="78" t="s">
        <v>31</v>
      </c>
      <c r="D4" s="38">
        <v>0.6</v>
      </c>
      <c r="E4" s="38">
        <v>0</v>
      </c>
      <c r="F4" s="104">
        <v>0.5</v>
      </c>
      <c r="G4" s="48"/>
      <c r="H4" s="17"/>
    </row>
    <row r="5" spans="1:8" ht="75" x14ac:dyDescent="0.25">
      <c r="A5" s="79">
        <v>4</v>
      </c>
      <c r="B5" s="36" t="s">
        <v>12</v>
      </c>
      <c r="C5" s="59" t="s">
        <v>32</v>
      </c>
      <c r="D5" s="32">
        <v>0.6</v>
      </c>
      <c r="E5" s="32">
        <v>0</v>
      </c>
      <c r="F5" s="105"/>
      <c r="G5" s="39"/>
      <c r="H5" s="17"/>
    </row>
    <row r="6" spans="1:8" ht="60" x14ac:dyDescent="0.25">
      <c r="A6" s="79">
        <v>5</v>
      </c>
      <c r="B6" s="36" t="s">
        <v>13</v>
      </c>
      <c r="C6" s="59" t="s">
        <v>33</v>
      </c>
      <c r="D6" s="32">
        <v>0.6</v>
      </c>
      <c r="E6" s="32">
        <v>0</v>
      </c>
      <c r="F6" s="105"/>
      <c r="G6" s="39"/>
      <c r="H6" s="17"/>
    </row>
    <row r="7" spans="1:8" ht="60.75" thickBot="1" x14ac:dyDescent="0.3">
      <c r="A7" s="70">
        <v>6</v>
      </c>
      <c r="B7" s="71" t="s">
        <v>14</v>
      </c>
      <c r="C7" s="80" t="s">
        <v>34</v>
      </c>
      <c r="D7" s="43">
        <v>0.6</v>
      </c>
      <c r="E7" s="43">
        <v>0</v>
      </c>
      <c r="F7" s="106"/>
      <c r="G7" s="45"/>
      <c r="H7" s="17"/>
    </row>
    <row r="8" spans="1:8" ht="45" x14ac:dyDescent="0.25">
      <c r="A8" s="67">
        <v>7</v>
      </c>
      <c r="B8" s="68" t="s">
        <v>15</v>
      </c>
      <c r="C8" s="69" t="s">
        <v>35</v>
      </c>
      <c r="D8" s="38">
        <v>0.6</v>
      </c>
      <c r="E8" s="38">
        <v>0</v>
      </c>
      <c r="F8" s="104">
        <v>0.5</v>
      </c>
      <c r="G8" s="48"/>
      <c r="H8" s="17"/>
    </row>
    <row r="9" spans="1:8" ht="15.75" thickBot="1" x14ac:dyDescent="0.3">
      <c r="A9" s="70">
        <v>8</v>
      </c>
      <c r="B9" s="71" t="s">
        <v>16</v>
      </c>
      <c r="C9" s="72" t="s">
        <v>22</v>
      </c>
      <c r="D9" s="43">
        <v>0.6</v>
      </c>
      <c r="E9" s="43">
        <v>0</v>
      </c>
      <c r="F9" s="106"/>
      <c r="G9" s="45"/>
      <c r="H9" s="17"/>
    </row>
    <row r="10" spans="1:8" ht="45.75" thickBot="1" x14ac:dyDescent="0.3">
      <c r="A10" s="81">
        <v>9</v>
      </c>
      <c r="B10" s="82" t="s">
        <v>17</v>
      </c>
      <c r="C10" s="83" t="s">
        <v>36</v>
      </c>
      <c r="D10" s="51">
        <v>0.6</v>
      </c>
      <c r="E10" s="51">
        <v>0</v>
      </c>
      <c r="F10" s="51">
        <v>0.7</v>
      </c>
      <c r="G10" s="52"/>
      <c r="H10" s="17"/>
    </row>
    <row r="11" spans="1:8" ht="60" x14ac:dyDescent="0.25">
      <c r="A11" s="67">
        <v>10</v>
      </c>
      <c r="B11" s="84" t="s">
        <v>37</v>
      </c>
      <c r="C11" s="85" t="s">
        <v>38</v>
      </c>
      <c r="D11" s="38">
        <v>0.6</v>
      </c>
      <c r="E11" s="104">
        <v>0.3</v>
      </c>
      <c r="F11" s="104">
        <v>1</v>
      </c>
      <c r="G11" s="55" t="s">
        <v>76</v>
      </c>
      <c r="H11" s="17"/>
    </row>
    <row r="12" spans="1:8" ht="60" x14ac:dyDescent="0.25">
      <c r="A12" s="79">
        <v>11</v>
      </c>
      <c r="B12" s="37" t="s">
        <v>39</v>
      </c>
      <c r="C12" s="60" t="s">
        <v>40</v>
      </c>
      <c r="D12" s="32">
        <v>0.6</v>
      </c>
      <c r="E12" s="105"/>
      <c r="F12" s="105"/>
      <c r="G12" s="56" t="s">
        <v>75</v>
      </c>
      <c r="H12" s="17"/>
    </row>
    <row r="13" spans="1:8" ht="30" x14ac:dyDescent="0.25">
      <c r="A13" s="79">
        <v>12</v>
      </c>
      <c r="B13" s="37" t="s">
        <v>41</v>
      </c>
      <c r="C13" s="60" t="s">
        <v>42</v>
      </c>
      <c r="D13" s="32">
        <v>0.6</v>
      </c>
      <c r="E13" s="105"/>
      <c r="F13" s="105"/>
      <c r="G13" s="56">
        <v>5000</v>
      </c>
      <c r="H13" s="17"/>
    </row>
    <row r="14" spans="1:8" ht="30" x14ac:dyDescent="0.25">
      <c r="A14" s="79">
        <v>12</v>
      </c>
      <c r="B14" s="37" t="s">
        <v>43</v>
      </c>
      <c r="C14" s="60" t="s">
        <v>44</v>
      </c>
      <c r="D14" s="32">
        <v>0.6</v>
      </c>
      <c r="E14" s="105"/>
      <c r="F14" s="105"/>
      <c r="G14" s="56">
        <v>5000</v>
      </c>
    </row>
    <row r="15" spans="1:8" ht="30" x14ac:dyDescent="0.25">
      <c r="A15" s="79">
        <v>12</v>
      </c>
      <c r="B15" s="37" t="s">
        <v>45</v>
      </c>
      <c r="C15" s="60" t="s">
        <v>46</v>
      </c>
      <c r="D15" s="32">
        <v>0.6</v>
      </c>
      <c r="E15" s="105"/>
      <c r="F15" s="105"/>
      <c r="G15" s="56">
        <v>3000</v>
      </c>
    </row>
    <row r="16" spans="1:8" ht="60" x14ac:dyDescent="0.25">
      <c r="A16" s="79">
        <v>12</v>
      </c>
      <c r="B16" s="37" t="s">
        <v>47</v>
      </c>
      <c r="C16" s="60" t="s">
        <v>48</v>
      </c>
      <c r="D16" s="32">
        <v>0.6</v>
      </c>
      <c r="E16" s="105"/>
      <c r="F16" s="105"/>
      <c r="G16" s="56">
        <v>5000</v>
      </c>
    </row>
    <row r="17" spans="1:7" ht="45" x14ac:dyDescent="0.25">
      <c r="A17" s="79">
        <v>12</v>
      </c>
      <c r="B17" s="37" t="s">
        <v>49</v>
      </c>
      <c r="C17" s="60" t="s">
        <v>50</v>
      </c>
      <c r="D17" s="32">
        <v>0.6</v>
      </c>
      <c r="E17" s="105"/>
      <c r="F17" s="105"/>
      <c r="G17" s="56">
        <v>3000</v>
      </c>
    </row>
    <row r="18" spans="1:7" ht="30.75" thickBot="1" x14ac:dyDescent="0.3">
      <c r="A18" s="70">
        <v>12</v>
      </c>
      <c r="B18" s="86" t="s">
        <v>51</v>
      </c>
      <c r="C18" s="87" t="s">
        <v>52</v>
      </c>
      <c r="D18" s="43">
        <v>0.6</v>
      </c>
      <c r="E18" s="106"/>
      <c r="F18" s="106"/>
      <c r="G18" s="57" t="s">
        <v>74</v>
      </c>
    </row>
    <row r="19" spans="1:7" ht="60" x14ac:dyDescent="0.25">
      <c r="A19" s="67">
        <v>12</v>
      </c>
      <c r="B19" s="68" t="s">
        <v>53</v>
      </c>
      <c r="C19" s="78" t="s">
        <v>54</v>
      </c>
      <c r="D19" s="38">
        <v>0.6</v>
      </c>
      <c r="E19" s="38"/>
      <c r="F19" s="58"/>
      <c r="G19" s="48"/>
    </row>
    <row r="20" spans="1:7" ht="45" x14ac:dyDescent="0.25">
      <c r="A20" s="79">
        <v>12</v>
      </c>
      <c r="B20" s="36" t="s">
        <v>55</v>
      </c>
      <c r="C20" s="59" t="s">
        <v>56</v>
      </c>
      <c r="D20" s="32">
        <v>0.6</v>
      </c>
      <c r="E20" s="32"/>
      <c r="F20" s="16"/>
      <c r="G20" s="39"/>
    </row>
    <row r="21" spans="1:7" ht="90" x14ac:dyDescent="0.25">
      <c r="A21" s="79">
        <v>12</v>
      </c>
      <c r="B21" s="36" t="s">
        <v>57</v>
      </c>
      <c r="C21" s="59" t="s">
        <v>58</v>
      </c>
      <c r="D21" s="32">
        <v>0.6</v>
      </c>
      <c r="E21" s="32"/>
      <c r="F21" s="16"/>
      <c r="G21" s="39">
        <v>5000</v>
      </c>
    </row>
    <row r="22" spans="1:7" ht="45" x14ac:dyDescent="0.25">
      <c r="A22" s="79">
        <v>12</v>
      </c>
      <c r="B22" s="36" t="s">
        <v>59</v>
      </c>
      <c r="C22" s="59" t="s">
        <v>60</v>
      </c>
      <c r="D22" s="32">
        <v>0.6</v>
      </c>
      <c r="E22" s="32"/>
      <c r="F22" s="16"/>
      <c r="G22" s="39"/>
    </row>
    <row r="23" spans="1:7" ht="30" x14ac:dyDescent="0.25">
      <c r="A23" s="79">
        <v>12</v>
      </c>
      <c r="B23" s="36" t="s">
        <v>61</v>
      </c>
      <c r="C23" s="59" t="s">
        <v>62</v>
      </c>
      <c r="D23" s="32">
        <v>0.6</v>
      </c>
      <c r="E23" s="32"/>
      <c r="F23" s="16"/>
      <c r="G23" s="39"/>
    </row>
    <row r="24" spans="1:7" ht="60" x14ac:dyDescent="0.25">
      <c r="A24" s="79">
        <v>12</v>
      </c>
      <c r="B24" s="36" t="s">
        <v>63</v>
      </c>
      <c r="C24" s="59" t="s">
        <v>64</v>
      </c>
      <c r="D24" s="32">
        <v>0.6</v>
      </c>
      <c r="E24" s="32"/>
      <c r="F24" s="16"/>
      <c r="G24" s="39"/>
    </row>
    <row r="25" spans="1:7" ht="60" x14ac:dyDescent="0.25">
      <c r="A25" s="79">
        <v>12</v>
      </c>
      <c r="B25" s="36" t="s">
        <v>65</v>
      </c>
      <c r="C25" s="59" t="s">
        <v>66</v>
      </c>
      <c r="D25" s="32">
        <v>0.6</v>
      </c>
      <c r="E25" s="32"/>
      <c r="F25" s="16"/>
      <c r="G25" s="39"/>
    </row>
    <row r="26" spans="1:7" ht="30" x14ac:dyDescent="0.25">
      <c r="A26" s="79">
        <v>12</v>
      </c>
      <c r="B26" s="36" t="s">
        <v>67</v>
      </c>
      <c r="C26" s="59" t="s">
        <v>68</v>
      </c>
      <c r="D26" s="32">
        <v>0.6</v>
      </c>
      <c r="E26" s="32"/>
      <c r="F26" s="16"/>
      <c r="G26" s="39"/>
    </row>
    <row r="27" spans="1:7" ht="30.75" thickBot="1" x14ac:dyDescent="0.3">
      <c r="A27" s="70">
        <v>12</v>
      </c>
      <c r="B27" s="71" t="s">
        <v>69</v>
      </c>
      <c r="C27" s="88" t="s">
        <v>70</v>
      </c>
      <c r="D27" s="43">
        <v>0.6</v>
      </c>
      <c r="E27" s="43"/>
      <c r="F27" s="44">
        <v>0.03</v>
      </c>
      <c r="G27" s="45">
        <v>4000</v>
      </c>
    </row>
  </sheetData>
  <mergeCells count="5">
    <mergeCell ref="F2:F3"/>
    <mergeCell ref="F4:F7"/>
    <mergeCell ref="F8:F9"/>
    <mergeCell ref="E11:E18"/>
    <mergeCell ref="F11:F1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5</vt:i4>
      </vt:variant>
    </vt:vector>
  </HeadingPairs>
  <TitlesOfParts>
    <vt:vector size="8" baseType="lpstr">
      <vt:lpstr>ΠΡΟΥΠΟΛΟΓΙΣΜΟΣ ΠΡΟΤΑΣΗΣ</vt:lpstr>
      <vt:lpstr>ΕΛΕΓΧΟΣ ΑΘΡΟΙΣΜΑΤΩΝ</vt:lpstr>
      <vt:lpstr>ΒΑΣΙΚΑ ΣΤΟΙΧΕΙΑ</vt:lpstr>
      <vt:lpstr>codename</vt:lpstr>
      <vt:lpstr>DPNS</vt:lpstr>
      <vt:lpstr>katdap</vt:lpstr>
      <vt:lpstr>perkatdap</vt:lpstr>
      <vt:lpstr>SYNOLO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ΜΑΜΑΣΙΟΥΛΑΣ ΑΡΙΣΤΕΙΔΗΣ</dc:creator>
  <cp:lastModifiedBy>ΜΑΜΑΣΙΟΥΛΑΣ ΑΡΙΣΤΕΙΔΗΣ</cp:lastModifiedBy>
  <dcterms:created xsi:type="dcterms:W3CDTF">2018-05-30T10:27:02Z</dcterms:created>
  <dcterms:modified xsi:type="dcterms:W3CDTF">2019-10-03T08:49:32Z</dcterms:modified>
</cp:coreProperties>
</file>