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panouts\Downloads\"/>
    </mc:Choice>
  </mc:AlternateContent>
  <xr:revisionPtr revIDLastSave="0" documentId="13_ncr:1_{137EF572-9300-4E12-BA64-4EBCB3647BD7}" xr6:coauthVersionLast="47" xr6:coauthVersionMax="47" xr10:uidLastSave="{00000000-0000-0000-0000-000000000000}"/>
  <bookViews>
    <workbookView xWindow="-120" yWindow="-120" windowWidth="29040" windowHeight="15840" xr2:uid="{8DC16B82-FD1D-487D-9D0C-F140D528C2F8}"/>
  </bookViews>
  <sheets>
    <sheet name="Φύλλο2" sheetId="2" r:id="rId1"/>
  </sheets>
  <definedNames>
    <definedName name="_xlnm._FilterDatabase" localSheetId="0" hidden="1">Φύλλο2!$A$4:$U$58</definedName>
    <definedName name="_xlnm.Print_Area" localSheetId="0">Φύλλο2!$A$4:$V$60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6" i="2" l="1"/>
  <c r="R7" i="2"/>
  <c r="R8" i="2"/>
  <c r="R9" i="2"/>
  <c r="R10" i="2"/>
  <c r="R11" i="2"/>
  <c r="R12" i="2"/>
  <c r="R13" i="2"/>
  <c r="R14" i="2"/>
  <c r="R15" i="2"/>
  <c r="R16" i="2"/>
  <c r="R17" i="2"/>
  <c r="R18" i="2"/>
  <c r="R19" i="2"/>
  <c r="R20" i="2"/>
  <c r="R21" i="2"/>
  <c r="R22" i="2"/>
  <c r="R23" i="2"/>
  <c r="R24" i="2"/>
  <c r="R25" i="2"/>
  <c r="R26" i="2"/>
  <c r="R27" i="2"/>
  <c r="R28" i="2"/>
  <c r="R29" i="2"/>
  <c r="R30" i="2"/>
  <c r="R31" i="2"/>
  <c r="R32" i="2"/>
  <c r="R33" i="2"/>
  <c r="R34" i="2"/>
  <c r="R35" i="2"/>
  <c r="R36" i="2"/>
  <c r="R37" i="2"/>
  <c r="R38" i="2"/>
  <c r="R39" i="2"/>
  <c r="R40" i="2"/>
  <c r="R41" i="2"/>
  <c r="R42" i="2"/>
  <c r="R43" i="2"/>
  <c r="R44" i="2"/>
  <c r="R45" i="2"/>
  <c r="R46" i="2"/>
  <c r="R47" i="2"/>
  <c r="R48" i="2"/>
  <c r="R49" i="2"/>
  <c r="R50" i="2"/>
  <c r="R51" i="2"/>
  <c r="R52" i="2"/>
  <c r="R53" i="2"/>
  <c r="R54" i="2"/>
  <c r="R55" i="2"/>
  <c r="R57" i="2"/>
  <c r="R58" i="2"/>
  <c r="Q6" i="2"/>
  <c r="Q7" i="2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Q49" i="2"/>
  <c r="Q50" i="2"/>
  <c r="Q51" i="2"/>
  <c r="Q52" i="2"/>
  <c r="Q53" i="2"/>
  <c r="Q54" i="2"/>
  <c r="Q55" i="2"/>
  <c r="Q57" i="2"/>
  <c r="Q58" i="2"/>
  <c r="P6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Q56" i="2" s="1"/>
  <c r="R56" i="2" s="1"/>
  <c r="P57" i="2"/>
  <c r="P58" i="2"/>
  <c r="O59" i="2"/>
  <c r="W56" i="2"/>
  <c r="W6" i="2"/>
  <c r="W7" i="2"/>
  <c r="W8" i="2"/>
  <c r="W9" i="2"/>
  <c r="W10" i="2"/>
  <c r="W11" i="2"/>
  <c r="W12" i="2"/>
  <c r="W13" i="2"/>
  <c r="W14" i="2"/>
  <c r="W15" i="2"/>
  <c r="W16" i="2"/>
  <c r="W17" i="2"/>
  <c r="W18" i="2"/>
  <c r="W19" i="2"/>
  <c r="W20" i="2"/>
  <c r="W21" i="2"/>
  <c r="W22" i="2"/>
  <c r="W23" i="2"/>
  <c r="W24" i="2"/>
  <c r="W25" i="2"/>
  <c r="W26" i="2"/>
  <c r="W27" i="2"/>
  <c r="W28" i="2"/>
  <c r="W29" i="2"/>
  <c r="W30" i="2"/>
  <c r="W31" i="2"/>
  <c r="W32" i="2"/>
  <c r="W33" i="2"/>
  <c r="W34" i="2"/>
  <c r="W35" i="2"/>
  <c r="W36" i="2"/>
  <c r="W37" i="2"/>
  <c r="W38" i="2"/>
  <c r="W39" i="2"/>
  <c r="W40" i="2"/>
  <c r="W41" i="2"/>
  <c r="W42" i="2"/>
  <c r="W43" i="2"/>
  <c r="W44" i="2"/>
  <c r="W45" i="2"/>
  <c r="W46" i="2"/>
  <c r="W47" i="2"/>
  <c r="W48" i="2"/>
  <c r="W49" i="2"/>
  <c r="W50" i="2"/>
  <c r="W51" i="2"/>
  <c r="W52" i="2"/>
  <c r="W55" i="2"/>
  <c r="W57" i="2"/>
  <c r="W58" i="2"/>
  <c r="W5" i="2"/>
  <c r="P5" i="2" l="1"/>
  <c r="Q5" i="2" l="1"/>
  <c r="P59" i="2"/>
  <c r="R5" i="2" l="1"/>
  <c r="R59" i="2" s="1"/>
  <c r="Q59" i="2"/>
</calcChain>
</file>

<file path=xl/sharedStrings.xml><?xml version="1.0" encoding="utf-8"?>
<sst xmlns="http://schemas.openxmlformats.org/spreadsheetml/2006/main" count="462" uniqueCount="201">
  <si>
    <t>Α/Α</t>
  </si>
  <si>
    <t xml:space="preserve"> ΚΩΔΙΚΟΣ ΔΡΟΜΟΛΟΓΙΟΥ</t>
  </si>
  <si>
    <t>ΟΝΟΜΑΣΙΑ  ΕΞΥΠΗΡΕΤΟΥΜΕΝΩΝ  ΣΧΟΛΕΙΩΝ</t>
  </si>
  <si>
    <t>ΔΗΜΟΣ</t>
  </si>
  <si>
    <t>ΠΕΡΙΓΡΑΦΗ ΔΙΑΔΡΟΜΗΣ</t>
  </si>
  <si>
    <t>ΩΡΑ ΠΡΟΣΕΛΕΥΣΗΣ ΜΑΘΗΤΩΝ/ΤΡΙΩΝ ΣΤΟ ΕΞΕΤΑΣΤΙΚΟ ΚΕΝΤΡΟ - ΤΗ ΣΧΟΛΙΚΗ ΜΟΝΑΔΑ</t>
  </si>
  <si>
    <t>ΩΡΑ ΑΠΟΧΩΡΗΣΗΣ ΜΑΘΗΤΩΝ ΑΠΟ ΤΟ ΕΞΕΤΑΣΤΙΚΟ ΚΕΝΤΡΟ - ΤΗ ΣΧΟΛΙΚΗ ΜΟΝΑΔΑ</t>
  </si>
  <si>
    <t>ΑΡΙΘΜΟΣ ΜΕΤΑΦΕΡΟΜΕΝΩΝ ΜΑΘΗΤΩΝ/ΤΡΙΩΝ</t>
  </si>
  <si>
    <t>ΠΑΤΡΕΩΝ</t>
  </si>
  <si>
    <t>ΤΗΝ ΠΡΩΤΗ ΜΕΡΑ 7:30 &amp; ΤΙΣ ΥΠΟΛΟΙΠΕΣ 7:45</t>
  </si>
  <si>
    <t>ΑΙΓΙΑΛΕΙΑΣ</t>
  </si>
  <si>
    <t>ΑΓΝΩΣΤΗ (ΠΡΟΦΟΡΙΚΗ ΕΞΕΤΑΣΗ)</t>
  </si>
  <si>
    <t>ΛΥΚΕΙΑΚΕΣ ΤΑΞΕΙΣ ΡΙΟΛΟΥ</t>
  </si>
  <si>
    <t>ΓΕΛ ΕΡΥΜΑΝΘΕΙΑΣ</t>
  </si>
  <si>
    <t>ΕΡΥΜΑΝΘΟΥ</t>
  </si>
  <si>
    <t>ΓΕΛ ΛΑΠΠΑ</t>
  </si>
  <si>
    <t>ΔΥΤΙΚΗΣ ΑΧΑΪΑΣ</t>
  </si>
  <si>
    <t>ΤΗΝ ΠΡΩΤΗ ΜΕΡΑ 7.30 ΚΑΙ ΤΙΣ ΥΠΟΛΟΙΠΕΣ 7.45</t>
  </si>
  <si>
    <t>12.30</t>
  </si>
  <si>
    <t>ΚΑΛΑΒΡΥΤΩΝ</t>
  </si>
  <si>
    <t>ΕΠΑΛ ΚΑΤΩ ΑΧΑΙΑΣ</t>
  </si>
  <si>
    <t>ΓΕΛ ΚΛΕΙΤΟΡΙΑΣ</t>
  </si>
  <si>
    <t xml:space="preserve">ΛΥΚΕΙΑΚΕΣ ΤΑΞΕΙΣ ΧΑΛΑΝΔΡΙΤΣΑΣ </t>
  </si>
  <si>
    <t>ΛΥΚΕΙΑΚΕΣ ΤΑΞΕΙΣ ΧΑΛΑΝΔΡΙΤΣΑΣ</t>
  </si>
  <si>
    <t>Γυμνάσιο Λ.Τ. Φαρών</t>
  </si>
  <si>
    <t>ΓΕΛ ΛΟΥΣΙΚΩΝ</t>
  </si>
  <si>
    <t>ΜΙΚΡΟ ΛΕΩΦΟΡΕΙΟ</t>
  </si>
  <si>
    <t>ΕΜΦΟΡΤΑ ΧΙΛΙΟΜΕΤΡΑ  ΔΙΠΛΗΣ ΔΙΑΔΡΟΜΗΣ</t>
  </si>
  <si>
    <r>
      <t>2</t>
    </r>
    <r>
      <rPr>
        <b/>
        <vertAlign val="superscript"/>
        <sz val="9"/>
        <color theme="1"/>
        <rFont val="Calibri"/>
        <family val="2"/>
        <charset val="161"/>
      </rPr>
      <t>ο</t>
    </r>
    <r>
      <rPr>
        <b/>
        <sz val="9"/>
        <color theme="1"/>
        <rFont val="Calibri"/>
        <family val="2"/>
        <charset val="161"/>
      </rPr>
      <t xml:space="preserve"> ΓΕΛ ΑΙΓΙΟΥ</t>
    </r>
  </si>
  <si>
    <t>ΚΟΣΤΟΣ ΔΡΟΜΟΛΟΓΙΟΥ ΣΥΜΦΩΝΑ ΜΕ ΤΗΝ ΚΥΑ 50025/2018</t>
  </si>
  <si>
    <t>ΦΠΑ 13%</t>
  </si>
  <si>
    <t>ΚΟΣΤΟΣ ΔΡΟΜΟΛΟΓΙΟΥ ΜΕ ΦΠΑ</t>
  </si>
  <si>
    <t>ΣΥΝΟΛΙΚΟ ΚΟΣΤΟΣ</t>
  </si>
  <si>
    <t>ΣΥΝΟΛΟ ΠΡΑΓΜΑΤΟΠΟΙΗΘΕΝΤΩΝ ΔΡΟΜΟΛΟΓΙΩΝ ΣΤΙΣ ΗΜΕΡΕΣ ΤΩΝ ΠΑΝΕΛΛΑΔΙΚΩΝ ΕΞΕΤΑΣΕΩΝ</t>
  </si>
  <si>
    <t>ΣΥΝΟΔΟΣ (ΝΑΙ - ΟΧΙ)</t>
  </si>
  <si>
    <t>ΜΕΤΑΦΟΡΙΚΟ ΜΕΣΟ (ΜΙΚΡΟ ΛΕΩΦΟΡΕΙΟ - ΜΕΓΑΛΟ ΛΕΩΦΟΡΕΙΟ - Δ.Χ. ΕΠΙΒΑΤΙΚΟ )</t>
  </si>
  <si>
    <t>ΟΧΙ</t>
  </si>
  <si>
    <t>ΓΕΛ ΔΙΑΚΟΠΤΟΥ</t>
  </si>
  <si>
    <t>ΜΠΟΥΦΟΥΣΚΙΑ- ΑΓ. ΑΝΔΡΕΑΣ-Κ.ΠΤΕΡΗ-ΕΛΑΙΩΝΑΣ-ΔΙΑΚΟΠΤΟ</t>
  </si>
  <si>
    <t>ΛΟΦΟΣ - ΕΞ. ΚΕΝΤΡΟ ΚΑΤΑΦΥΓΙΟ (ΕΠΑΡ. ΟΔ. ΠΟΥΝΤΑΣ ΚΑΛΑΒΡΥΤΩΝ) - ΚΕΡΝΙΤΣΑ - ΚΑΘΟΛΙΚΟ - ΑΝΩ ΔΙΑΚΟΠΤΟ - ΤΡΑΠΕΖΑ - ΠΕΟ ΚΟΡΙΝΘΟΥ ΠΑΤΡΩΝ - ΔΙΑΚΟΠΤΟ</t>
  </si>
  <si>
    <t>ΕΛΙΚΗ-Ν.ΚΕΡΥΝΕΙΑ-ΡΙΖΟΜΥΛΟΣ -ΔΙΑΚΟΠΤΟ</t>
  </si>
  <si>
    <t>ΝΙΚΟΛΑΙΪΚΑ –ΡΟΔΙΑ-ΔΙΑΚΟΠΤΟ</t>
  </si>
  <si>
    <t>ΚΥΔΩΝΙΕΣ-ΠΛΑΤΑΝΟΒΡΥΣΗ-ΧΑΛΑΝΔΡΤΙΤΣΑ</t>
  </si>
  <si>
    <t>ΚΑΛΟΥΣΙ-ΝΙΟΧΩΡΙ-ΕΛΛΗΝΙΚΟ-ΧΑΛΑΝΔΡΙΤΣΑ</t>
  </si>
  <si>
    <t>ΝΕΟ ΚΟΜΠΗΓΑΔΙ-ΠΛΑΤΑΝΟΣ ΚΑΛΑΝΟΥ-ΧΑΛΑΝΔΡΙΤΣΑ</t>
  </si>
  <si>
    <t>ΑΠΟΣΤΟΛΟΙ-ΣΑΓΕΙΚΑ-ΓΕΛ ΛΑΠΠΑ</t>
  </si>
  <si>
    <t>ΣΑΓΕΙΚΑ-ΜΠΟΝΤΕΪΚΑ-ΓΕΛ ΛΑΠΠΑ</t>
  </si>
  <si>
    <t>ΤΗΝ ΠΡΩΤΗ ΜΕΡΑ 7:30 ΚΑΙ ΤΙΣ ΥΠΟΛΟΙΠΕΣ 7:45</t>
  </si>
  <si>
    <t>ΤΗΝ ΠΡΩΤΗ ΜΕΡΑ 7:30 ΚΑΙ ΤΙΣ ΥΠΟΛΟΙΠΕΣ 167:45</t>
  </si>
  <si>
    <t>ΣΚΙΑΔΑΣ-ΣΤΑΥΡΟΔΡΟΜΙ-ΕΡΥΜΑΝΘΕΙΑ</t>
  </si>
  <si>
    <t>ΤΗΝ ΠΡΩΤΗ ΜΕΡΑ 7:30 &amp;  ΤΙΣ ΥΠΟΛΟΙΠΕΣ 7:45</t>
  </si>
  <si>
    <t>ΚΑΛΦΑΣ-ΕΡΥΜΑΝΘΕΙΑ</t>
  </si>
  <si>
    <t>ΠΤΕΡΗ-ΕΡΥΜΑΝΘΕΙΑ</t>
  </si>
  <si>
    <t>ΧΙΟΝΑ-ΕΡΥΜΑΝΘΕΙΑ</t>
  </si>
  <si>
    <t>Αγριλιά-Βασιλικό -Χαλανδρίτσα</t>
  </si>
  <si>
    <t xml:space="preserve">2/06/2023  6/06/2023 8/06/2023  12/06/2023  </t>
  </si>
  <si>
    <t>Ίσωμα- Χαλανδρίτσα</t>
  </si>
  <si>
    <t>2/06/2023  6/06/2023 8/06/2023  12/06/2023</t>
  </si>
  <si>
    <t>Φαρρές- Σταμέικα- Χαλανδρίτσα</t>
  </si>
  <si>
    <t>Ίσωμα- Χάνι Μερκούρη- Κυδωνιές-Χαλανδρίτσα</t>
  </si>
  <si>
    <t>ΚΑΜΕΝΙΤΣΑ – ΑΛΙΣΣΟΣ - ΛΟΥΣΙΚΑ</t>
  </si>
  <si>
    <t>ΚΩΜΗ – ΜΙΤΟΠΟΛΗ- ΜΑΖΑΡΑΚΙ - ΛΟΥΣΙΚΑ</t>
  </si>
  <si>
    <t>ΧΑΪΚΑΛΙ - ΛΟΥΣΙΚΑ</t>
  </si>
  <si>
    <t>ΑΓ. ΣΤΕΦΑΝΟΣ (ΠΕΡΙΣΤΕΡΑ) - ΛΟΥΣΙΚΑ</t>
  </si>
  <si>
    <t>ΑΡΛΑ –ΑΝΩ ΣΟΥΔΕΝΕΪΚΑ ΚΑΛΑΜΑΚΙ - ΛΟΥΣΙΚΑ</t>
  </si>
  <si>
    <r>
      <t>Β.Α. ΚΑΡΥΑΣ – ΛΟΥΣΙΚΑ – 41</t>
    </r>
    <r>
      <rPr>
        <vertAlign val="superscript"/>
        <sz val="9"/>
        <color theme="1"/>
        <rFont val="Calibri"/>
        <family val="2"/>
        <charset val="161"/>
      </rPr>
      <t>ο</t>
    </r>
    <r>
      <rPr>
        <sz val="9"/>
        <color theme="1"/>
        <rFont val="Calibri"/>
        <family val="2"/>
        <charset val="161"/>
      </rPr>
      <t xml:space="preserve"> ΒΑΘΜΟΛΟΓΙΚΟ ΚΕΝΤΡΟ ΠΑΤΡΑΣ ΕΛΛΗΝΟΣ ΣΤΡΑΤΙΩΤΟΥ &amp; ΑΓΙΑΣ ΣΟΦΙΑΣ</t>
    </r>
  </si>
  <si>
    <t>ΓΕΛ ΚΑΤΩ ΑΧΑΪΑΣ</t>
  </si>
  <si>
    <r>
      <t>ΑΣΗΜΑΚΟΠΟΥΛΟΥ 57 ΚΑΤΩ ΑΧΑΪΑ - ΕΛΛΗΝΟΣ ΣΤΡΑΤΙΩΤΟΥ &amp; ΑΓΙΑΣ ΣΟΦΙΑΣ (41</t>
    </r>
    <r>
      <rPr>
        <vertAlign val="superscript"/>
        <sz val="9"/>
        <color theme="1"/>
        <rFont val="Calibri"/>
        <family val="2"/>
        <charset val="161"/>
      </rPr>
      <t>ο</t>
    </r>
    <r>
      <rPr>
        <sz val="9"/>
        <color theme="1"/>
        <rFont val="Calibri"/>
        <family val="2"/>
        <charset val="161"/>
      </rPr>
      <t xml:space="preserve">  ΒΑΘΜΟΛΟΓΙΚΟ ΚΕΝΤΡΟ ΠΑΤΡΩΝ)</t>
    </r>
  </si>
  <si>
    <t>02/06/2023  06/06/2023  08/06/2023  12/06/2023</t>
  </si>
  <si>
    <r>
      <t>ΔΑΦΝΕΣ - ΑΙΓΙΟ –  21</t>
    </r>
    <r>
      <rPr>
        <vertAlign val="superscript"/>
        <sz val="9"/>
        <color theme="1"/>
        <rFont val="Calibri"/>
        <family val="2"/>
        <charset val="161"/>
      </rPr>
      <t>ο</t>
    </r>
    <r>
      <rPr>
        <sz val="9"/>
        <color theme="1"/>
        <rFont val="Calibri"/>
        <family val="2"/>
        <charset val="161"/>
      </rPr>
      <t xml:space="preserve"> ΓΥΜΝΑΣΙΟ ΠΑΤΡΩΝ</t>
    </r>
  </si>
  <si>
    <r>
      <t>ΜΑΥΡΙΚΙ – 2</t>
    </r>
    <r>
      <rPr>
        <vertAlign val="superscript"/>
        <sz val="9"/>
        <color theme="1"/>
        <rFont val="Calibri"/>
        <family val="2"/>
        <charset val="161"/>
      </rPr>
      <t>ο</t>
    </r>
    <r>
      <rPr>
        <sz val="9"/>
        <color theme="1"/>
        <rFont val="Calibri"/>
        <family val="2"/>
        <charset val="161"/>
      </rPr>
      <t xml:space="preserve"> ΓΕΛ ΑΙΓΙΟΥ και επιστροφή</t>
    </r>
  </si>
  <si>
    <t xml:space="preserve">ΠΛΑΝΗΤΕΡΟ-ΚΛΕΙΤΟΡΙΑ </t>
  </si>
  <si>
    <t>ΤΗΝ ΠΡΩΤΗ ΜΕΡΑ 09:00 &amp; ΤΙΣ ΥΠΟΛΟΙΠΕΣ 09:30</t>
  </si>
  <si>
    <r>
      <t>ΚΑΤΩ ΑΧΑΙΑ – 1</t>
    </r>
    <r>
      <rPr>
        <vertAlign val="superscript"/>
        <sz val="9"/>
        <color theme="1"/>
        <rFont val="Calibri"/>
        <family val="2"/>
        <charset val="161"/>
      </rPr>
      <t>ο</t>
    </r>
    <r>
      <rPr>
        <sz val="9"/>
        <color theme="1"/>
        <rFont val="Calibri"/>
        <family val="2"/>
        <charset val="161"/>
      </rPr>
      <t xml:space="preserve"> ΕΠΑΛ ΠΑΤΡΑΣ</t>
    </r>
  </si>
  <si>
    <r>
      <t>ΚΑΤΩ ΑΧΑΙΑ - 8</t>
    </r>
    <r>
      <rPr>
        <vertAlign val="superscript"/>
        <sz val="9"/>
        <color theme="1"/>
        <rFont val="Calibri"/>
        <family val="2"/>
        <charset val="161"/>
      </rPr>
      <t xml:space="preserve">ο </t>
    </r>
    <r>
      <rPr>
        <sz val="9"/>
        <color theme="1"/>
        <rFont val="Calibri"/>
        <family val="2"/>
        <charset val="161"/>
      </rPr>
      <t xml:space="preserve"> ΓΕΝΙΚΟ ΛΥΚΕΙΟ ΠΑΤΡΩΝ</t>
    </r>
  </si>
  <si>
    <r>
      <t>ΜΑΣΤΟΡΕΙΚΑ - 8</t>
    </r>
    <r>
      <rPr>
        <vertAlign val="superscript"/>
        <sz val="9"/>
        <color theme="1"/>
        <rFont val="Calibri"/>
        <family val="2"/>
        <charset val="161"/>
      </rPr>
      <t xml:space="preserve">ο </t>
    </r>
    <r>
      <rPr>
        <sz val="9"/>
        <color theme="1"/>
        <rFont val="Calibri"/>
        <family val="2"/>
        <charset val="161"/>
      </rPr>
      <t xml:space="preserve"> ΓΕΝΙΚΟ ΛΥΚΕΙΟ ΠΑΤΡΩΝ</t>
    </r>
  </si>
  <si>
    <t>ΜΑΣΤΟΡΕΙΚΑ – ΕΠΑΛ ΚΑΤΩ ΑΧΑΙΑΣ</t>
  </si>
  <si>
    <t>ΕΠΑΛ ΚΑΛΑΒΡΥΤΩΝ</t>
  </si>
  <si>
    <r>
      <t>ΜΑΝΕΣΙ –ΛΑΠΑΤΑ – ΓΟΥΜΕΝΙΣΑ -1</t>
    </r>
    <r>
      <rPr>
        <vertAlign val="superscript"/>
        <sz val="9"/>
        <color theme="1"/>
        <rFont val="Calibri"/>
        <family val="2"/>
        <charset val="161"/>
      </rPr>
      <t>ο</t>
    </r>
    <r>
      <rPr>
        <sz val="9"/>
        <color theme="1"/>
        <rFont val="Calibri"/>
        <family val="2"/>
        <charset val="161"/>
      </rPr>
      <t xml:space="preserve"> ΕΠΑΛ ΑΙΓΙΟΥ</t>
    </r>
  </si>
  <si>
    <r>
      <t>ΠΡΙΟΛΙΘΟΣ –ΚΕΡΤΕΖΗ – 1</t>
    </r>
    <r>
      <rPr>
        <vertAlign val="superscript"/>
        <sz val="9"/>
        <color theme="1"/>
        <rFont val="Calibri"/>
        <family val="2"/>
        <charset val="161"/>
      </rPr>
      <t>Ο</t>
    </r>
    <r>
      <rPr>
        <sz val="9"/>
        <color theme="1"/>
        <rFont val="Calibri"/>
        <family val="2"/>
        <charset val="161"/>
      </rPr>
      <t xml:space="preserve"> ΕΠΑΛ ΑΙΓΙΟΥ </t>
    </r>
  </si>
  <si>
    <r>
      <t>ΚΕΡΠΙΝΗ – ΖΑΧΛΩΡΟΥ – 1</t>
    </r>
    <r>
      <rPr>
        <vertAlign val="superscript"/>
        <sz val="9"/>
        <color theme="1"/>
        <rFont val="Calibri"/>
        <family val="2"/>
        <charset val="161"/>
      </rPr>
      <t>Ο</t>
    </r>
    <r>
      <rPr>
        <sz val="9"/>
        <color theme="1"/>
        <rFont val="Calibri"/>
        <family val="2"/>
        <charset val="161"/>
      </rPr>
      <t xml:space="preserve"> ΕΠΑΛ ΑΙΓΙΟΥ</t>
    </r>
  </si>
  <si>
    <r>
      <t>ΚΛΕΙΤΟΡΙΑ – 7</t>
    </r>
    <r>
      <rPr>
        <vertAlign val="superscript"/>
        <sz val="9"/>
        <color theme="1"/>
        <rFont val="Calibri"/>
        <family val="2"/>
        <charset val="161"/>
      </rPr>
      <t>ο</t>
    </r>
    <r>
      <rPr>
        <sz val="9"/>
        <color theme="1"/>
        <rFont val="Calibri"/>
        <family val="2"/>
        <charset val="161"/>
      </rPr>
      <t xml:space="preserve"> ΕΠΑΛ ΠΑΤΡΩΝ</t>
    </r>
  </si>
  <si>
    <r>
      <t>ΣΚΕΠΑΣΤΟ – 1</t>
    </r>
    <r>
      <rPr>
        <vertAlign val="superscript"/>
        <sz val="9"/>
        <color theme="1"/>
        <rFont val="Calibri"/>
        <family val="2"/>
        <charset val="161"/>
      </rPr>
      <t>Ο</t>
    </r>
    <r>
      <rPr>
        <sz val="9"/>
        <color theme="1"/>
        <rFont val="Calibri"/>
        <family val="2"/>
        <charset val="161"/>
      </rPr>
      <t xml:space="preserve"> ΕΠΑΛ ΑΙΓΙΟΥ</t>
    </r>
  </si>
  <si>
    <r>
      <t>ΚΑΛΑΒΡΥΤΑ – 1</t>
    </r>
    <r>
      <rPr>
        <vertAlign val="superscript"/>
        <sz val="9"/>
        <color theme="1"/>
        <rFont val="Calibri"/>
        <family val="2"/>
        <charset val="161"/>
      </rPr>
      <t>Ο</t>
    </r>
    <r>
      <rPr>
        <sz val="9"/>
        <color theme="1"/>
        <rFont val="Calibri"/>
        <family val="2"/>
        <charset val="161"/>
      </rPr>
      <t xml:space="preserve"> ΕΠΑΛ ΑΙΓΙΟΥ</t>
    </r>
  </si>
  <si>
    <r>
      <t>ΑΝΩ ΒΛΑΣΙΑ-ΣΚΕΠΑΣΤΟ – 1</t>
    </r>
    <r>
      <rPr>
        <vertAlign val="superscript"/>
        <sz val="9"/>
        <color theme="1"/>
        <rFont val="Calibri"/>
        <family val="2"/>
        <charset val="161"/>
      </rPr>
      <t>Ο</t>
    </r>
    <r>
      <rPr>
        <sz val="9"/>
        <color theme="1"/>
        <rFont val="Calibri"/>
        <family val="2"/>
        <charset val="161"/>
      </rPr>
      <t xml:space="preserve"> ΓΕΛ ΑΙΓΙΟΥ</t>
    </r>
  </si>
  <si>
    <t>17/06/2023 ΕΙΔΙΚΟ ΜΑΘΗΜΑ (ΑΓΓΛΙΚΑ)</t>
  </si>
  <si>
    <r>
      <t>ΚΑΛΑΒΡΥΤΑ – ΖΑΧΛΩΡΟΥ -1</t>
    </r>
    <r>
      <rPr>
        <vertAlign val="superscript"/>
        <sz val="9"/>
        <color theme="1"/>
        <rFont val="Calibri"/>
        <family val="2"/>
        <charset val="161"/>
      </rPr>
      <t>Ο</t>
    </r>
    <r>
      <rPr>
        <sz val="9"/>
        <color theme="1"/>
        <rFont val="Calibri"/>
        <family val="2"/>
        <charset val="161"/>
      </rPr>
      <t xml:space="preserve"> ΓΕΛ ΑΙΓΙΟΥ</t>
    </r>
  </si>
  <si>
    <t>ΕΠΑ.Λ ΠΑΡΑΛΙΑΣ</t>
  </si>
  <si>
    <t>ΖΑΡΟΥΧΛΕΪΚΑ-ΔΕΜΕΝΙΚΑ-ΟΒΡΥΑ-ΠΑΡΑΛΙΑ-ΚΑΜΙΝΙΑ-ΚΑΤΩ ΑΧΑΪΑ</t>
  </si>
  <si>
    <t>ΓΕΛ ΚΑΛΑΒΡΥΤΩΝ</t>
  </si>
  <si>
    <t>ΚΑΛΑΒΡΥΤΑ-ΑΙΓΙΟ</t>
  </si>
  <si>
    <r>
      <t>ΚΑΜΑΡΕΣ – 1</t>
    </r>
    <r>
      <rPr>
        <vertAlign val="superscript"/>
        <sz val="9"/>
        <color theme="1"/>
        <rFont val="Calibri"/>
        <family val="2"/>
        <charset val="161"/>
      </rPr>
      <t>ο</t>
    </r>
    <r>
      <rPr>
        <sz val="9"/>
        <color theme="1"/>
        <rFont val="Calibri"/>
        <family val="2"/>
        <charset val="161"/>
      </rPr>
      <t xml:space="preserve"> ΗΜΕΡΗΣΙΟ ΕΠΑΛ ΠΑΤΡΑΣ</t>
    </r>
  </si>
  <si>
    <r>
      <t>Καστρακίου Ναύπακτος- 2</t>
    </r>
    <r>
      <rPr>
        <vertAlign val="superscript"/>
        <sz val="9"/>
        <color theme="1"/>
        <rFont val="Calibri"/>
        <family val="2"/>
        <charset val="161"/>
      </rPr>
      <t>ο</t>
    </r>
    <r>
      <rPr>
        <sz val="9"/>
        <color theme="1"/>
        <rFont val="Calibri"/>
        <family val="2"/>
        <charset val="161"/>
      </rPr>
      <t xml:space="preserve"> ΗΜΕΡΗΣΙΟ ΕΠΑΛ ΠΑΤΡΑΣ</t>
    </r>
  </si>
  <si>
    <t>1/06/2023  3/06/2023  7/06/2023 10/06/2023</t>
  </si>
  <si>
    <t>1/06/2023  3/06/2023  7/06/2023 13/06/2023</t>
  </si>
  <si>
    <r>
      <t>Φολεγάνδρου 20 -  7</t>
    </r>
    <r>
      <rPr>
        <vertAlign val="superscript"/>
        <sz val="9"/>
        <color theme="1"/>
        <rFont val="Calibri"/>
        <family val="2"/>
        <charset val="161"/>
      </rPr>
      <t xml:space="preserve">ο </t>
    </r>
    <r>
      <rPr>
        <sz val="9"/>
        <color theme="1"/>
        <rFont val="Calibri"/>
        <family val="2"/>
        <charset val="161"/>
      </rPr>
      <t>ΕΠΑΛ ΠΑΤΡΑΣ</t>
    </r>
  </si>
  <si>
    <t>2/6/2023, 6/6/2023, 8/6/2023, 12/6/2023</t>
  </si>
  <si>
    <r>
      <t>3</t>
    </r>
    <r>
      <rPr>
        <b/>
        <vertAlign val="superscript"/>
        <sz val="9"/>
        <color theme="1"/>
        <rFont val="Calibri"/>
        <family val="2"/>
        <charset val="161"/>
      </rPr>
      <t>ο</t>
    </r>
    <r>
      <rPr>
        <b/>
        <sz val="9"/>
        <color theme="1"/>
        <rFont val="Calibri"/>
        <family val="2"/>
        <charset val="161"/>
      </rPr>
      <t xml:space="preserve"> ΕΣΠΕΡΙΝΟ ΕΠΑΛ ΠΑΤΡΑΣ</t>
    </r>
  </si>
  <si>
    <r>
      <t>4</t>
    </r>
    <r>
      <rPr>
        <b/>
        <vertAlign val="superscript"/>
        <sz val="9"/>
        <color theme="1"/>
        <rFont val="Calibri"/>
        <family val="2"/>
        <charset val="161"/>
      </rPr>
      <t>ο</t>
    </r>
    <r>
      <rPr>
        <b/>
        <sz val="9"/>
        <color theme="1"/>
        <rFont val="Calibri"/>
        <family val="2"/>
        <charset val="161"/>
      </rPr>
      <t xml:space="preserve"> ΕΠΑΛ ΠΑΤΡΑΣ</t>
    </r>
  </si>
  <si>
    <t>2/6/2023, 6/6/2023, 8/6/2023, 12/6/2024</t>
  </si>
  <si>
    <t>ΒΕΛΙΤΣΕΣ - ΑΓ.ΝΙΚΟΛΑΟΣ ΣΠΑΤΑ - ΓΕΛ ΛΑΠΠΑ</t>
  </si>
  <si>
    <t>2/6/2023, 6/6/2023, 8/6/2023, 12/6/2025</t>
  </si>
  <si>
    <r>
      <t>ΡΑΧΗ -  41</t>
    </r>
    <r>
      <rPr>
        <vertAlign val="superscript"/>
        <sz val="10"/>
        <color theme="1"/>
        <rFont val="Calibri"/>
        <family val="2"/>
        <charset val="161"/>
      </rPr>
      <t xml:space="preserve">Ο </t>
    </r>
    <r>
      <rPr>
        <sz val="10"/>
        <color theme="1"/>
        <rFont val="Calibri"/>
        <family val="2"/>
        <charset val="161"/>
      </rPr>
      <t>Β.Κ. ΠΑΤΡΩΝ  (ΠΡΟΦΟΡΙΚΑ ΕΞΕΤΑΖΟΜΕΝΟΣ)</t>
    </r>
  </si>
  <si>
    <t>2/6/2023, 6/6/2023, 8/6/2023, 12/6/2026</t>
  </si>
  <si>
    <t>2/6/2023, 6/6/2023, 8/6/2023, 12/6/2027</t>
  </si>
  <si>
    <t>2/6/2023, 6/6/2023, 8/6/2023, 12/6/2028</t>
  </si>
  <si>
    <t>2/6/2023, 6/6/2023, 8/6/2023, 12/6/2029</t>
  </si>
  <si>
    <t>2/6/2023, 6/6/2023, 8/6/2023, 12/6/2030</t>
  </si>
  <si>
    <t>2/06/2023  6/06/2023 8/06/2023  12/06/2024</t>
  </si>
  <si>
    <t>2/06/2023  6/06/2023 8/06/2023  12/06/2025</t>
  </si>
  <si>
    <t>2/06/2023  6/06/2023 8/06/2023  12/06/2026</t>
  </si>
  <si>
    <t>2/06/2023  6/06/2023 8/06/2023  12/06/2027</t>
  </si>
  <si>
    <t>2/06/2023  6/06/2023 8/06/2023  12/06/2028</t>
  </si>
  <si>
    <t>2/06/2023  6/06/2023 8/06/2023  12/06/2030</t>
  </si>
  <si>
    <t>ΠΑΓΚΡΑΤΙ-ΚΛΕΙΤΟΡΙΑ  (ΓΕΛ ΚΛΕΙΤΟΡΙΑΣ)</t>
  </si>
  <si>
    <t>02/06/2023  06/06/2023  08/06/2023  12/06/2024</t>
  </si>
  <si>
    <t>02/06/2023  06/06/2023  08/06/2023  12/06/2025</t>
  </si>
  <si>
    <t>02/06/2023  06/06/2023  08/06/2023  12/06/2026</t>
  </si>
  <si>
    <t xml:space="preserve">ΚΛΕΙΤΟΡΙΑ – ΠΑΤΡΑ, ΘΕΡΜΟΠΥΛΩΝ &amp; ΑΝΘΕΜΙΟΥ 69  (21ο ΓΥΜΝΑΣΙΟ ΠΑΤΡΑΣ - ΕΕΚ ΠΑΡΑΡΤ.41ο  Β.Κ) </t>
  </si>
  <si>
    <t>ΚΛΕΙΤΟΡΙΑ - ΑΙΓΙΟ (1ο  ΓΕΛ ΑΙΓΙΟΥ)</t>
  </si>
  <si>
    <t>1/6/2023, 3/6/2023, 7/6/2023, 10/6/2023</t>
  </si>
  <si>
    <t>1/6/2023, 3/6/2023, 7/6/2023, 10/6/2024</t>
  </si>
  <si>
    <t>1/6/2023, 3/6/2023, 7/6/2023, 10/6/2025</t>
  </si>
  <si>
    <t>1/6/2023, 3/6/2023, 7/6/2023, 10/6/2026</t>
  </si>
  <si>
    <t>1/6/2023, 3/6/2023, 7/6/2023, 10/6/2027</t>
  </si>
  <si>
    <t>1/6/2023, 3/6/2023, 7/6/2023, 10/6/2028</t>
  </si>
  <si>
    <t>ΤΗΝ ΠΡΩΤΗ ΜΕΡΑ 07:30 ΤΙΣ ΥΠΟΛΟΙΠΕΣ 07:45</t>
  </si>
  <si>
    <t>17/6/2023 ΑΓΓΛΙΚΑ</t>
  </si>
  <si>
    <t>1/06/2023, 3/06/2023, 9/06/2023, 13/06/2023</t>
  </si>
  <si>
    <t>ΜΕΓΑΛΟ ΛΕΩΦΟΡΕΙΟ</t>
  </si>
  <si>
    <t>ΔΧ ΕΠΙΒΑΤΙΚΟ</t>
  </si>
  <si>
    <t>ΡΙΖΟΜΥΛΟΣ -ΔΙΑΚΟΠΤΟ</t>
  </si>
  <si>
    <t>ΜΑΤΑΡΑΓΚΑ - ΚΑΓΚΑΔΙ – ΛΑΠΠΑ</t>
  </si>
  <si>
    <t>ΜΥΡΤΟΣ - ΚΡΙΝΟΣ - ΛΑΠΠΑ</t>
  </si>
  <si>
    <t>ΚΑΤΩ ΜΑΣΤΡΑΝΤΩΝΙ -  6ο ΓΥΜΝΑΣΙΟ ΠΑΤΡΑΣ</t>
  </si>
  <si>
    <t>ΠΑΡΑΤΗΡΗΣΕΙΣ</t>
  </si>
  <si>
    <t>ΗΜΕΡΟΜΗΝΙΕΣ ΕΚΤΕΛΕΣΗΣ ΔΡΟΜΟΛΟΓΙΩΝ</t>
  </si>
  <si>
    <t>ΓΕΦΥΡΑ 13,7*2</t>
  </si>
  <si>
    <t xml:space="preserve">01/6/2023,  03/6/2023, 07/6/2023, 10/6/2023  </t>
  </si>
  <si>
    <t>ΕΝΤΟΣ ΠΟΛΗΣ ΜΙΚΡΗ ΚΛΙΣΗ</t>
  </si>
  <si>
    <t>ΕΚΤΟΣ ΠΟΛΗΣ ΜΙΚΡΗ ΚΛΙΣΗ</t>
  </si>
  <si>
    <t>ΕΝΤΟΣ ΠΟΛΗΣ ΜΕΓΑΛΗ ΚΛΙΣΗ</t>
  </si>
  <si>
    <t>ΕΚΤΟΣ ΠΟΛΗΣ ΜΕΓΑΛΗ ΚΛΙΣΗ</t>
  </si>
  <si>
    <t>ΣΥΝΟΛΑ:</t>
  </si>
  <si>
    <t>ΚΟΣΤΟΣ ΚΥΑ (ΤΥΠΟΣ)</t>
  </si>
  <si>
    <t>ΕΞ-1</t>
  </si>
  <si>
    <t>ΕΞ-2</t>
  </si>
  <si>
    <t>ΕΞ-3</t>
  </si>
  <si>
    <t>ΕΞ-4</t>
  </si>
  <si>
    <t>ΕΞ-5</t>
  </si>
  <si>
    <t>ΕΞ-6</t>
  </si>
  <si>
    <t>ΕΞ-7</t>
  </si>
  <si>
    <t>ΕΞ-8</t>
  </si>
  <si>
    <t>ΕΞ-9</t>
  </si>
  <si>
    <t>ΕΞ-10</t>
  </si>
  <si>
    <t>ΕΞ-11</t>
  </si>
  <si>
    <t>ΕΞ-12</t>
  </si>
  <si>
    <t>ΕΞ-13</t>
  </si>
  <si>
    <t>ΕΞ-14</t>
  </si>
  <si>
    <t>ΕΞ-15</t>
  </si>
  <si>
    <t>ΕΞ-16</t>
  </si>
  <si>
    <t>ΕΞ-17</t>
  </si>
  <si>
    <t>ΕΞ-18</t>
  </si>
  <si>
    <t>ΕΞ-19</t>
  </si>
  <si>
    <t>ΕΞ-20</t>
  </si>
  <si>
    <t>ΕΞ-21</t>
  </si>
  <si>
    <t>ΕΞ-22</t>
  </si>
  <si>
    <t>ΕΞ-23</t>
  </si>
  <si>
    <t>ΕΞ-24</t>
  </si>
  <si>
    <t>ΕΞ-25</t>
  </si>
  <si>
    <t>ΕΞ-26</t>
  </si>
  <si>
    <t>ΕΞ-27</t>
  </si>
  <si>
    <t>ΕΞ-28</t>
  </si>
  <si>
    <t>ΕΞ-29</t>
  </si>
  <si>
    <t>ΕΞ-30</t>
  </si>
  <si>
    <t>ΕΞ-31</t>
  </si>
  <si>
    <t>ΕΞ-32</t>
  </si>
  <si>
    <t>ΕΞ-33</t>
  </si>
  <si>
    <t>ΕΞ-34</t>
  </si>
  <si>
    <t>ΕΞ-35</t>
  </si>
  <si>
    <t>ΕΞ-36</t>
  </si>
  <si>
    <t>ΕΞ-37</t>
  </si>
  <si>
    <t>ΕΞ-38</t>
  </si>
  <si>
    <t>ΕΞ-39</t>
  </si>
  <si>
    <t>ΕΞ-40</t>
  </si>
  <si>
    <t>ΕΞ-41</t>
  </si>
  <si>
    <t>ΕΞ-42</t>
  </si>
  <si>
    <t>ΕΞ-43</t>
  </si>
  <si>
    <t>ΕΞ-44</t>
  </si>
  <si>
    <t>ΕΞ-45</t>
  </si>
  <si>
    <t>ΕΞ-46</t>
  </si>
  <si>
    <t>ΕΞ-47</t>
  </si>
  <si>
    <t>ΕΞ-48</t>
  </si>
  <si>
    <t>ΕΞ-49</t>
  </si>
  <si>
    <t>ΕΞ-50</t>
  </si>
  <si>
    <t>ΕΞ-51</t>
  </si>
  <si>
    <t>ΕΞ-52</t>
  </si>
  <si>
    <t>ΕΞ-53</t>
  </si>
  <si>
    <t>ΕΞ-54</t>
  </si>
  <si>
    <r>
      <t>4</t>
    </r>
    <r>
      <rPr>
        <b/>
        <vertAlign val="superscript"/>
        <sz val="9"/>
        <color theme="1"/>
        <rFont val="Calibri"/>
        <family val="2"/>
        <charset val="161"/>
      </rPr>
      <t>ο</t>
    </r>
    <r>
      <rPr>
        <b/>
        <sz val="9"/>
        <color theme="1"/>
        <rFont val="Calibri"/>
        <family val="2"/>
        <charset val="161"/>
      </rPr>
      <t xml:space="preserve"> ΕΠΑΛ ΠΑΤΡΑΣ - 6ο ΕΠΑΛ ΠΑΤΡΑΣ</t>
    </r>
  </si>
  <si>
    <r>
      <t>ΑΝΩ ΚΑΣΤΡΙΤΣΙ - Θωμά Παλαιολόγου 10 Ρίο - ΑΝΤΩΝΟΠΟΥΛΟΥ 19, ΡΙΟ - ΠΑΝΑΧΑΊΔΟΣ ΑΘΗΝΑΣ 12 -  2</t>
    </r>
    <r>
      <rPr>
        <vertAlign val="superscript"/>
        <sz val="9"/>
        <color theme="1"/>
        <rFont val="Calibri"/>
        <family val="2"/>
        <charset val="161"/>
      </rPr>
      <t>ο</t>
    </r>
    <r>
      <rPr>
        <sz val="9"/>
        <color theme="1"/>
        <rFont val="Calibri"/>
        <family val="2"/>
        <charset val="161"/>
      </rPr>
      <t xml:space="preserve">  ΕΠΑΛ ΠΑΤΡΑΣ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</si>
</sst>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161"/>
      <scheme val="minor"/>
    </font>
    <font>
      <sz val="9"/>
      <color theme="1"/>
      <name val="Calibri"/>
      <family val="2"/>
      <charset val="161"/>
    </font>
    <font>
      <sz val="9"/>
      <color rgb="FF000000"/>
      <name val="Calibri"/>
      <family val="2"/>
      <charset val="161"/>
    </font>
    <font>
      <b/>
      <sz val="9"/>
      <color rgb="FF000000"/>
      <name val="Calibri"/>
      <family val="2"/>
      <charset val="161"/>
    </font>
    <font>
      <b/>
      <sz val="11"/>
      <color theme="1"/>
      <name val="Calibri"/>
      <family val="2"/>
      <charset val="161"/>
      <scheme val="minor"/>
    </font>
    <font>
      <b/>
      <sz val="9"/>
      <color theme="1"/>
      <name val="Calibri"/>
      <family val="2"/>
      <charset val="161"/>
    </font>
    <font>
      <b/>
      <vertAlign val="superscript"/>
      <sz val="9"/>
      <color theme="1"/>
      <name val="Calibri"/>
      <family val="2"/>
      <charset val="161"/>
    </font>
    <font>
      <sz val="9"/>
      <color theme="1"/>
      <name val="Calibri"/>
      <family val="2"/>
      <charset val="161"/>
      <scheme val="minor"/>
    </font>
    <font>
      <sz val="8"/>
      <name val="Calibri"/>
      <family val="2"/>
      <charset val="161"/>
      <scheme val="minor"/>
    </font>
    <font>
      <b/>
      <sz val="12"/>
      <color rgb="FF000000"/>
      <name val="Calibri"/>
      <family val="2"/>
      <charset val="161"/>
    </font>
    <font>
      <sz val="10"/>
      <color theme="1"/>
      <name val="Calibri"/>
      <family val="2"/>
      <charset val="161"/>
    </font>
    <font>
      <vertAlign val="superscript"/>
      <sz val="9"/>
      <color theme="1"/>
      <name val="Calibri"/>
      <family val="2"/>
      <charset val="161"/>
    </font>
    <font>
      <vertAlign val="superscript"/>
      <sz val="10"/>
      <color theme="1"/>
      <name val="Calibri"/>
      <family val="2"/>
      <charset val="16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20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0" borderId="1" xfId="0" applyBorder="1"/>
    <xf numFmtId="0" fontId="4" fillId="0" borderId="1" xfId="0" applyFont="1" applyBorder="1"/>
    <xf numFmtId="14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20" fontId="1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center" wrapText="1"/>
    </xf>
    <xf numFmtId="2" fontId="2" fillId="0" borderId="6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 wrapText="1"/>
    </xf>
    <xf numFmtId="0" fontId="0" fillId="0" borderId="8" xfId="0" applyBorder="1"/>
    <xf numFmtId="4" fontId="0" fillId="0" borderId="7" xfId="0" applyNumberFormat="1" applyBorder="1"/>
    <xf numFmtId="4" fontId="4" fillId="0" borderId="7" xfId="0" applyNumberFormat="1" applyFont="1" applyBorder="1"/>
    <xf numFmtId="0" fontId="3" fillId="2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wrapText="1"/>
    </xf>
    <xf numFmtId="0" fontId="3" fillId="3" borderId="3" xfId="0" applyFont="1" applyFill="1" applyBorder="1" applyAlignment="1">
      <alignment horizontal="center" vertical="center" textRotation="90" wrapText="1"/>
    </xf>
    <xf numFmtId="0" fontId="5" fillId="3" borderId="3" xfId="0" applyFont="1" applyFill="1" applyBorder="1" applyAlignment="1">
      <alignment horizontal="center" vertical="center" textRotation="90" wrapText="1"/>
    </xf>
    <xf numFmtId="0" fontId="5" fillId="3" borderId="3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textRotation="90" wrapText="1"/>
    </xf>
    <xf numFmtId="0" fontId="3" fillId="3" borderId="4" xfId="0" applyFont="1" applyFill="1" applyBorder="1" applyAlignment="1">
      <alignment horizontal="center" vertical="center" textRotation="90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textRotation="90"/>
    </xf>
    <xf numFmtId="0" fontId="0" fillId="0" borderId="5" xfId="0" applyBorder="1" applyAlignment="1">
      <alignment horizontal="right"/>
    </xf>
    <xf numFmtId="0" fontId="0" fillId="0" borderId="7" xfId="0" applyBorder="1" applyAlignment="1">
      <alignment horizontal="right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E1C980-B7D8-4CE8-B223-8DB4AD225F11}">
  <dimension ref="A1:W752"/>
  <sheetViews>
    <sheetView tabSelected="1" workbookViewId="0">
      <selection activeCell="A4" sqref="A4:V60"/>
    </sheetView>
  </sheetViews>
  <sheetFormatPr defaultRowHeight="15" x14ac:dyDescent="0.25"/>
  <cols>
    <col min="1" max="1" width="4.85546875" style="2" customWidth="1"/>
    <col min="2" max="2" width="6.7109375" style="22" customWidth="1"/>
    <col min="3" max="3" width="15.140625" style="4" customWidth="1"/>
    <col min="4" max="4" width="11.140625" style="2" customWidth="1"/>
    <col min="5" max="5" width="26.85546875" customWidth="1"/>
    <col min="6" max="6" width="20.140625" customWidth="1"/>
    <col min="7" max="7" width="10.85546875" style="1" customWidth="1"/>
    <col min="8" max="8" width="5" style="1" customWidth="1"/>
    <col min="9" max="11" width="7.5703125" style="1" customWidth="1"/>
    <col min="12" max="12" width="6.140625" style="1" customWidth="1"/>
    <col min="13" max="13" width="6.28515625" style="1" customWidth="1"/>
    <col min="14" max="14" width="6.5703125" style="1" customWidth="1"/>
    <col min="15" max="15" width="8.140625" style="1" customWidth="1"/>
    <col min="16" max="16" width="6.7109375" style="1" customWidth="1"/>
    <col min="17" max="17" width="9.140625" style="1"/>
    <col min="18" max="18" width="10.28515625" style="1" customWidth="1"/>
    <col min="19" max="19" width="6.7109375" style="1" customWidth="1"/>
    <col min="20" max="20" width="9.7109375" customWidth="1"/>
    <col min="21" max="21" width="19" style="16" customWidth="1"/>
    <col min="22" max="22" width="13.42578125" customWidth="1"/>
    <col min="23" max="23" width="9.140625" style="1" hidden="1" customWidth="1"/>
  </cols>
  <sheetData>
    <row r="1" spans="1:23" x14ac:dyDescent="0.25">
      <c r="U1" s="5"/>
    </row>
    <row r="2" spans="1:23" ht="15.75" x14ac:dyDescent="0.25">
      <c r="A2" s="12"/>
      <c r="U2" s="5"/>
    </row>
    <row r="3" spans="1:23" ht="15.75" thickBot="1" x14ac:dyDescent="0.3">
      <c r="A3" s="13"/>
      <c r="U3" s="5"/>
    </row>
    <row r="4" spans="1:23" s="5" customFormat="1" ht="201.75" x14ac:dyDescent="0.25">
      <c r="A4" s="37" t="s">
        <v>0</v>
      </c>
      <c r="B4" s="38" t="s">
        <v>1</v>
      </c>
      <c r="C4" s="39" t="s">
        <v>2</v>
      </c>
      <c r="D4" s="38" t="s">
        <v>3</v>
      </c>
      <c r="E4" s="40" t="s">
        <v>4</v>
      </c>
      <c r="F4" s="38" t="s">
        <v>5</v>
      </c>
      <c r="G4" s="38" t="s">
        <v>6</v>
      </c>
      <c r="H4" s="38" t="s">
        <v>7</v>
      </c>
      <c r="I4" s="41" t="s">
        <v>27</v>
      </c>
      <c r="J4" s="41" t="s">
        <v>139</v>
      </c>
      <c r="K4" s="41" t="s">
        <v>141</v>
      </c>
      <c r="L4" s="41" t="s">
        <v>140</v>
      </c>
      <c r="M4" s="41" t="s">
        <v>142</v>
      </c>
      <c r="N4" s="38" t="s">
        <v>33</v>
      </c>
      <c r="O4" s="41" t="s">
        <v>29</v>
      </c>
      <c r="P4" s="41" t="s">
        <v>30</v>
      </c>
      <c r="Q4" s="41" t="s">
        <v>31</v>
      </c>
      <c r="R4" s="41" t="s">
        <v>32</v>
      </c>
      <c r="S4" s="38" t="s">
        <v>34</v>
      </c>
      <c r="T4" s="42" t="s">
        <v>35</v>
      </c>
      <c r="U4" s="43" t="s">
        <v>136</v>
      </c>
      <c r="V4" s="44" t="s">
        <v>135</v>
      </c>
      <c r="W4" s="45" t="s">
        <v>144</v>
      </c>
    </row>
    <row r="5" spans="1:23" ht="71.25" customHeight="1" x14ac:dyDescent="0.25">
      <c r="A5" s="14">
        <v>1</v>
      </c>
      <c r="B5" s="18" t="s">
        <v>145</v>
      </c>
      <c r="C5" s="8" t="s">
        <v>12</v>
      </c>
      <c r="D5" s="6" t="s">
        <v>16</v>
      </c>
      <c r="E5" s="3" t="s">
        <v>132</v>
      </c>
      <c r="F5" s="6" t="s">
        <v>9</v>
      </c>
      <c r="G5" s="9">
        <v>0.52083333333333337</v>
      </c>
      <c r="H5" s="10">
        <v>4</v>
      </c>
      <c r="I5" s="11">
        <v>24</v>
      </c>
      <c r="J5" s="11"/>
      <c r="K5" s="11"/>
      <c r="L5" s="11">
        <v>24</v>
      </c>
      <c r="M5" s="11"/>
      <c r="N5" s="10">
        <v>4</v>
      </c>
      <c r="O5" s="11">
        <v>39.380719999999997</v>
      </c>
      <c r="P5" s="11">
        <f>O5*(0.13)</f>
        <v>5.1194935999999993</v>
      </c>
      <c r="Q5" s="11">
        <f>O5+P5</f>
        <v>44.500213599999995</v>
      </c>
      <c r="R5" s="11">
        <f>Q5*N5</f>
        <v>178.00085439999998</v>
      </c>
      <c r="S5" s="10" t="s">
        <v>36</v>
      </c>
      <c r="T5" s="25" t="s">
        <v>130</v>
      </c>
      <c r="U5" s="17" t="s">
        <v>96</v>
      </c>
      <c r="V5" s="15"/>
      <c r="W5" s="30">
        <f>ROUND(((J5*1.1+K5*1.2+L5*0.9+M5*1)+14)*1.1062,5)</f>
        <v>39.380719999999997</v>
      </c>
    </row>
    <row r="6" spans="1:23" ht="71.25" customHeight="1" x14ac:dyDescent="0.25">
      <c r="A6" s="14">
        <v>2</v>
      </c>
      <c r="B6" s="18" t="s">
        <v>146</v>
      </c>
      <c r="C6" s="8" t="s">
        <v>12</v>
      </c>
      <c r="D6" s="6" t="s">
        <v>16</v>
      </c>
      <c r="E6" s="3" t="s">
        <v>133</v>
      </c>
      <c r="F6" s="6" t="s">
        <v>9</v>
      </c>
      <c r="G6" s="9">
        <v>0.52083333333333337</v>
      </c>
      <c r="H6" s="10">
        <v>2</v>
      </c>
      <c r="I6" s="11">
        <v>32</v>
      </c>
      <c r="J6" s="11"/>
      <c r="K6" s="11"/>
      <c r="L6" s="11">
        <v>32</v>
      </c>
      <c r="M6" s="11"/>
      <c r="N6" s="10">
        <v>4</v>
      </c>
      <c r="O6" s="11">
        <v>47.345359999999999</v>
      </c>
      <c r="P6" s="11">
        <f t="shared" ref="P6:P58" si="0">O6*(0.13)</f>
        <v>6.1548968000000004</v>
      </c>
      <c r="Q6" s="11">
        <f t="shared" ref="Q6:Q58" si="1">O6+P6</f>
        <v>53.500256800000002</v>
      </c>
      <c r="R6" s="11">
        <f t="shared" ref="R6:R58" si="2">Q6*N6</f>
        <v>214.00102720000001</v>
      </c>
      <c r="S6" s="10" t="s">
        <v>36</v>
      </c>
      <c r="T6" s="25" t="s">
        <v>130</v>
      </c>
      <c r="U6" s="17" t="s">
        <v>96</v>
      </c>
      <c r="V6" s="15"/>
      <c r="W6" s="30">
        <f t="shared" ref="W6:W58" si="3">ROUND(((J6*1.1+K6*1.2+L6*0.9+M6*1)+14)*1.1062,5)</f>
        <v>47.345359999999999</v>
      </c>
    </row>
    <row r="7" spans="1:23" ht="27" customHeight="1" x14ac:dyDescent="0.25">
      <c r="A7" s="14">
        <v>3</v>
      </c>
      <c r="B7" s="18" t="s">
        <v>147</v>
      </c>
      <c r="C7" s="8" t="s">
        <v>37</v>
      </c>
      <c r="D7" s="6" t="s">
        <v>10</v>
      </c>
      <c r="E7" s="3" t="s">
        <v>38</v>
      </c>
      <c r="F7" s="6" t="s">
        <v>9</v>
      </c>
      <c r="G7" s="9">
        <v>0.52083333333333337</v>
      </c>
      <c r="H7" s="10">
        <v>4</v>
      </c>
      <c r="I7" s="11">
        <v>36</v>
      </c>
      <c r="J7" s="11"/>
      <c r="K7" s="11"/>
      <c r="L7" s="11">
        <v>22</v>
      </c>
      <c r="M7" s="11">
        <v>14</v>
      </c>
      <c r="N7" s="10">
        <v>4</v>
      </c>
      <c r="O7" s="11">
        <v>52.876359999999998</v>
      </c>
      <c r="P7" s="11">
        <f t="shared" si="0"/>
        <v>6.8739268000000004</v>
      </c>
      <c r="Q7" s="11">
        <f t="shared" si="1"/>
        <v>59.750286799999998</v>
      </c>
      <c r="R7" s="11">
        <f t="shared" si="2"/>
        <v>239.00114719999999</v>
      </c>
      <c r="S7" s="10" t="s">
        <v>36</v>
      </c>
      <c r="T7" s="25" t="s">
        <v>130</v>
      </c>
      <c r="U7" s="17" t="s">
        <v>96</v>
      </c>
      <c r="V7" s="15"/>
      <c r="W7" s="30">
        <f t="shared" si="3"/>
        <v>52.876359999999998</v>
      </c>
    </row>
    <row r="8" spans="1:23" ht="84" customHeight="1" x14ac:dyDescent="0.25">
      <c r="A8" s="14">
        <v>4</v>
      </c>
      <c r="B8" s="18" t="s">
        <v>148</v>
      </c>
      <c r="C8" s="8" t="s">
        <v>37</v>
      </c>
      <c r="D8" s="6" t="s">
        <v>10</v>
      </c>
      <c r="E8" s="3" t="s">
        <v>39</v>
      </c>
      <c r="F8" s="6" t="s">
        <v>9</v>
      </c>
      <c r="G8" s="9">
        <v>0.52083333333333337</v>
      </c>
      <c r="H8" s="10">
        <v>4</v>
      </c>
      <c r="I8" s="11">
        <v>44</v>
      </c>
      <c r="J8" s="11"/>
      <c r="K8" s="11"/>
      <c r="L8" s="11">
        <v>20</v>
      </c>
      <c r="M8" s="11">
        <v>24</v>
      </c>
      <c r="N8" s="10">
        <v>4</v>
      </c>
      <c r="O8" s="11">
        <v>61.947200000000002</v>
      </c>
      <c r="P8" s="11">
        <f t="shared" si="0"/>
        <v>8.0531360000000003</v>
      </c>
      <c r="Q8" s="11">
        <f t="shared" si="1"/>
        <v>70.000336000000004</v>
      </c>
      <c r="R8" s="11">
        <f t="shared" si="2"/>
        <v>280.00134400000002</v>
      </c>
      <c r="S8" s="10" t="s">
        <v>36</v>
      </c>
      <c r="T8" s="25" t="s">
        <v>130</v>
      </c>
      <c r="U8" s="17" t="s">
        <v>96</v>
      </c>
      <c r="V8" s="15"/>
      <c r="W8" s="30">
        <f t="shared" si="3"/>
        <v>61.947200000000002</v>
      </c>
    </row>
    <row r="9" spans="1:23" ht="27.75" customHeight="1" x14ac:dyDescent="0.25">
      <c r="A9" s="14">
        <v>5</v>
      </c>
      <c r="B9" s="18" t="s">
        <v>149</v>
      </c>
      <c r="C9" s="8" t="s">
        <v>37</v>
      </c>
      <c r="D9" s="6" t="s">
        <v>10</v>
      </c>
      <c r="E9" s="3" t="s">
        <v>40</v>
      </c>
      <c r="F9" s="6" t="s">
        <v>9</v>
      </c>
      <c r="G9" s="9">
        <v>0.52083333333333337</v>
      </c>
      <c r="H9" s="10">
        <v>4</v>
      </c>
      <c r="I9" s="11">
        <v>19</v>
      </c>
      <c r="J9" s="11"/>
      <c r="K9" s="11"/>
      <c r="L9" s="11">
        <v>19</v>
      </c>
      <c r="M9" s="11"/>
      <c r="N9" s="10">
        <v>4</v>
      </c>
      <c r="O9" s="11">
        <v>34.402819999999998</v>
      </c>
      <c r="P9" s="11">
        <f t="shared" si="0"/>
        <v>4.4723666</v>
      </c>
      <c r="Q9" s="11">
        <f t="shared" si="1"/>
        <v>38.875186599999999</v>
      </c>
      <c r="R9" s="11">
        <f t="shared" si="2"/>
        <v>155.5007464</v>
      </c>
      <c r="S9" s="10" t="s">
        <v>36</v>
      </c>
      <c r="T9" s="25" t="s">
        <v>130</v>
      </c>
      <c r="U9" s="17" t="s">
        <v>96</v>
      </c>
      <c r="V9" s="15"/>
      <c r="W9" s="30">
        <f t="shared" si="3"/>
        <v>34.402819999999998</v>
      </c>
    </row>
    <row r="10" spans="1:23" ht="27.75" customHeight="1" x14ac:dyDescent="0.25">
      <c r="A10" s="14">
        <v>6</v>
      </c>
      <c r="B10" s="18" t="s">
        <v>150</v>
      </c>
      <c r="C10" s="8" t="s">
        <v>37</v>
      </c>
      <c r="D10" s="6" t="s">
        <v>10</v>
      </c>
      <c r="E10" s="3" t="s">
        <v>131</v>
      </c>
      <c r="F10" s="6" t="s">
        <v>9</v>
      </c>
      <c r="G10" s="9">
        <v>0.52083333333333337</v>
      </c>
      <c r="H10" s="21">
        <v>1</v>
      </c>
      <c r="I10" s="26">
        <v>16</v>
      </c>
      <c r="J10" s="26"/>
      <c r="K10" s="26"/>
      <c r="L10" s="26">
        <v>16</v>
      </c>
      <c r="M10" s="26"/>
      <c r="N10" s="10">
        <v>4</v>
      </c>
      <c r="O10" s="11">
        <v>31.416080000000001</v>
      </c>
      <c r="P10" s="11">
        <f t="shared" si="0"/>
        <v>4.0840904</v>
      </c>
      <c r="Q10" s="11">
        <f t="shared" si="1"/>
        <v>35.500170400000002</v>
      </c>
      <c r="R10" s="11">
        <f t="shared" si="2"/>
        <v>142.00068160000001</v>
      </c>
      <c r="S10" s="10" t="s">
        <v>36</v>
      </c>
      <c r="T10" s="25" t="s">
        <v>130</v>
      </c>
      <c r="U10" s="17" t="s">
        <v>96</v>
      </c>
      <c r="V10" s="15"/>
      <c r="W10" s="30">
        <f t="shared" si="3"/>
        <v>31.416080000000001</v>
      </c>
    </row>
    <row r="11" spans="1:23" ht="27.75" customHeight="1" x14ac:dyDescent="0.25">
      <c r="A11" s="14">
        <v>7</v>
      </c>
      <c r="B11" s="18" t="s">
        <v>151</v>
      </c>
      <c r="C11" s="8" t="s">
        <v>37</v>
      </c>
      <c r="D11" s="19" t="s">
        <v>10</v>
      </c>
      <c r="E11" s="23" t="s">
        <v>41</v>
      </c>
      <c r="F11" s="19" t="s">
        <v>9</v>
      </c>
      <c r="G11" s="20">
        <v>0.52083333333333337</v>
      </c>
      <c r="H11" s="21">
        <v>4</v>
      </c>
      <c r="I11" s="26">
        <v>16</v>
      </c>
      <c r="J11" s="26"/>
      <c r="K11" s="26"/>
      <c r="L11" s="26">
        <v>16</v>
      </c>
      <c r="M11" s="26"/>
      <c r="N11" s="21">
        <v>4</v>
      </c>
      <c r="O11" s="26">
        <v>31.416080000000001</v>
      </c>
      <c r="P11" s="11">
        <f t="shared" si="0"/>
        <v>4.0840904</v>
      </c>
      <c r="Q11" s="11">
        <f t="shared" si="1"/>
        <v>35.500170400000002</v>
      </c>
      <c r="R11" s="11">
        <f t="shared" si="2"/>
        <v>142.00068160000001</v>
      </c>
      <c r="S11" s="21" t="s">
        <v>36</v>
      </c>
      <c r="T11" s="25" t="s">
        <v>130</v>
      </c>
      <c r="U11" s="17" t="s">
        <v>96</v>
      </c>
      <c r="V11" s="15"/>
      <c r="W11" s="30">
        <f t="shared" si="3"/>
        <v>31.416080000000001</v>
      </c>
    </row>
    <row r="12" spans="1:23" ht="27.75" customHeight="1" x14ac:dyDescent="0.25">
      <c r="A12" s="14">
        <v>8</v>
      </c>
      <c r="B12" s="18" t="s">
        <v>152</v>
      </c>
      <c r="C12" s="8" t="s">
        <v>22</v>
      </c>
      <c r="D12" s="6" t="s">
        <v>14</v>
      </c>
      <c r="E12" s="3" t="s">
        <v>42</v>
      </c>
      <c r="F12" s="6" t="s">
        <v>9</v>
      </c>
      <c r="G12" s="6" t="s">
        <v>18</v>
      </c>
      <c r="H12" s="10">
        <v>2</v>
      </c>
      <c r="I12" s="11">
        <v>24</v>
      </c>
      <c r="J12" s="11"/>
      <c r="K12" s="11"/>
      <c r="L12" s="11">
        <v>24</v>
      </c>
      <c r="M12" s="11"/>
      <c r="N12" s="10">
        <v>4</v>
      </c>
      <c r="O12" s="11">
        <v>39.380719999999997</v>
      </c>
      <c r="P12" s="11">
        <f t="shared" si="0"/>
        <v>5.1194935999999993</v>
      </c>
      <c r="Q12" s="11">
        <f t="shared" si="1"/>
        <v>44.500213599999995</v>
      </c>
      <c r="R12" s="11">
        <f t="shared" si="2"/>
        <v>178.00085439999998</v>
      </c>
      <c r="S12" s="10" t="s">
        <v>36</v>
      </c>
      <c r="T12" s="25" t="s">
        <v>130</v>
      </c>
      <c r="U12" s="17" t="s">
        <v>96</v>
      </c>
      <c r="V12" s="15"/>
      <c r="W12" s="30">
        <f t="shared" si="3"/>
        <v>39.380719999999997</v>
      </c>
    </row>
    <row r="13" spans="1:23" ht="27.75" customHeight="1" x14ac:dyDescent="0.25">
      <c r="A13" s="14">
        <v>9</v>
      </c>
      <c r="B13" s="18" t="s">
        <v>153</v>
      </c>
      <c r="C13" s="8" t="s">
        <v>23</v>
      </c>
      <c r="D13" s="6" t="s">
        <v>14</v>
      </c>
      <c r="E13" s="3" t="s">
        <v>43</v>
      </c>
      <c r="F13" s="6" t="s">
        <v>9</v>
      </c>
      <c r="G13" s="6" t="s">
        <v>18</v>
      </c>
      <c r="H13" s="10">
        <v>3</v>
      </c>
      <c r="I13" s="11">
        <v>34</v>
      </c>
      <c r="J13" s="11"/>
      <c r="K13" s="11"/>
      <c r="L13" s="11">
        <v>34</v>
      </c>
      <c r="M13" s="11"/>
      <c r="N13" s="10">
        <v>4</v>
      </c>
      <c r="O13" s="11">
        <v>49.33652</v>
      </c>
      <c r="P13" s="11">
        <f t="shared" si="0"/>
        <v>6.4137476000000007</v>
      </c>
      <c r="Q13" s="11">
        <f t="shared" si="1"/>
        <v>55.750267600000001</v>
      </c>
      <c r="R13" s="11">
        <f t="shared" si="2"/>
        <v>223.0010704</v>
      </c>
      <c r="S13" s="10" t="s">
        <v>36</v>
      </c>
      <c r="T13" s="25" t="s">
        <v>130</v>
      </c>
      <c r="U13" s="17" t="s">
        <v>99</v>
      </c>
      <c r="V13" s="15"/>
      <c r="W13" s="30">
        <f t="shared" si="3"/>
        <v>49.33652</v>
      </c>
    </row>
    <row r="14" spans="1:23" ht="27.75" customHeight="1" x14ac:dyDescent="0.25">
      <c r="A14" s="14">
        <v>10</v>
      </c>
      <c r="B14" s="18" t="s">
        <v>154</v>
      </c>
      <c r="C14" s="8" t="s">
        <v>22</v>
      </c>
      <c r="D14" s="6" t="s">
        <v>14</v>
      </c>
      <c r="E14" s="3" t="s">
        <v>44</v>
      </c>
      <c r="F14" s="6" t="s">
        <v>9</v>
      </c>
      <c r="G14" s="6" t="s">
        <v>18</v>
      </c>
      <c r="H14" s="10">
        <v>3</v>
      </c>
      <c r="I14" s="11">
        <v>38</v>
      </c>
      <c r="J14" s="11"/>
      <c r="K14" s="11"/>
      <c r="L14" s="11">
        <v>38</v>
      </c>
      <c r="M14" s="11"/>
      <c r="N14" s="10">
        <v>4</v>
      </c>
      <c r="O14" s="11">
        <v>53.318840000000002</v>
      </c>
      <c r="P14" s="11">
        <f t="shared" si="0"/>
        <v>6.9314492000000003</v>
      </c>
      <c r="Q14" s="11">
        <f t="shared" si="1"/>
        <v>60.250289200000005</v>
      </c>
      <c r="R14" s="11">
        <f t="shared" si="2"/>
        <v>241.00115680000002</v>
      </c>
      <c r="S14" s="10" t="s">
        <v>36</v>
      </c>
      <c r="T14" s="25" t="s">
        <v>130</v>
      </c>
      <c r="U14" s="17" t="s">
        <v>99</v>
      </c>
      <c r="V14" s="15"/>
      <c r="W14" s="30">
        <f t="shared" si="3"/>
        <v>53.318840000000002</v>
      </c>
    </row>
    <row r="15" spans="1:23" ht="27.75" customHeight="1" x14ac:dyDescent="0.25">
      <c r="A15" s="14">
        <v>11</v>
      </c>
      <c r="B15" s="18" t="s">
        <v>155</v>
      </c>
      <c r="C15" s="8" t="s">
        <v>15</v>
      </c>
      <c r="D15" s="6" t="s">
        <v>16</v>
      </c>
      <c r="E15" s="3" t="s">
        <v>100</v>
      </c>
      <c r="F15" s="6" t="s">
        <v>17</v>
      </c>
      <c r="G15" s="6" t="s">
        <v>18</v>
      </c>
      <c r="H15" s="6">
        <v>2</v>
      </c>
      <c r="I15" s="27">
        <v>68</v>
      </c>
      <c r="J15" s="27"/>
      <c r="K15" s="27"/>
      <c r="L15" s="27">
        <v>68</v>
      </c>
      <c r="M15" s="27"/>
      <c r="N15" s="10">
        <v>4</v>
      </c>
      <c r="O15" s="11">
        <v>83.186239999999998</v>
      </c>
      <c r="P15" s="11">
        <f t="shared" si="0"/>
        <v>10.814211200000001</v>
      </c>
      <c r="Q15" s="11">
        <f t="shared" si="1"/>
        <v>94.000451200000001</v>
      </c>
      <c r="R15" s="11">
        <f t="shared" si="2"/>
        <v>376.0018048</v>
      </c>
      <c r="S15" s="10" t="s">
        <v>36</v>
      </c>
      <c r="T15" s="25" t="s">
        <v>130</v>
      </c>
      <c r="U15" s="17" t="s">
        <v>99</v>
      </c>
      <c r="V15" s="15"/>
      <c r="W15" s="30">
        <f t="shared" si="3"/>
        <v>83.186239999999998</v>
      </c>
    </row>
    <row r="16" spans="1:23" ht="27.75" customHeight="1" x14ac:dyDescent="0.25">
      <c r="A16" s="14">
        <v>12</v>
      </c>
      <c r="B16" s="18" t="s">
        <v>156</v>
      </c>
      <c r="C16" s="8" t="s">
        <v>15</v>
      </c>
      <c r="D16" s="6" t="s">
        <v>16</v>
      </c>
      <c r="E16" s="3" t="s">
        <v>45</v>
      </c>
      <c r="F16" s="6" t="s">
        <v>17</v>
      </c>
      <c r="G16" s="6" t="s">
        <v>18</v>
      </c>
      <c r="H16" s="6">
        <v>3</v>
      </c>
      <c r="I16" s="27">
        <v>15</v>
      </c>
      <c r="J16" s="27"/>
      <c r="K16" s="27"/>
      <c r="L16" s="27">
        <v>15</v>
      </c>
      <c r="M16" s="27"/>
      <c r="N16" s="6">
        <v>4</v>
      </c>
      <c r="O16" s="27">
        <v>30.420500000000001</v>
      </c>
      <c r="P16" s="11">
        <f t="shared" si="0"/>
        <v>3.9546650000000003</v>
      </c>
      <c r="Q16" s="11">
        <f t="shared" si="1"/>
        <v>34.375165000000003</v>
      </c>
      <c r="R16" s="11">
        <f t="shared" si="2"/>
        <v>137.50066000000001</v>
      </c>
      <c r="S16" s="6" t="s">
        <v>36</v>
      </c>
      <c r="T16" s="25" t="s">
        <v>130</v>
      </c>
      <c r="U16" s="17" t="s">
        <v>99</v>
      </c>
      <c r="V16" s="15"/>
      <c r="W16" s="30">
        <f t="shared" si="3"/>
        <v>30.420500000000001</v>
      </c>
    </row>
    <row r="17" spans="1:23" ht="27.75" customHeight="1" x14ac:dyDescent="0.25">
      <c r="A17" s="14">
        <v>13</v>
      </c>
      <c r="B17" s="18" t="s">
        <v>157</v>
      </c>
      <c r="C17" s="8" t="s">
        <v>15</v>
      </c>
      <c r="D17" s="6" t="s">
        <v>16</v>
      </c>
      <c r="E17" s="3" t="s">
        <v>46</v>
      </c>
      <c r="F17" s="6" t="s">
        <v>47</v>
      </c>
      <c r="G17" s="9">
        <v>0.52083333333333337</v>
      </c>
      <c r="H17" s="10">
        <v>3</v>
      </c>
      <c r="I17" s="11">
        <v>11</v>
      </c>
      <c r="J17" s="11"/>
      <c r="K17" s="11"/>
      <c r="L17" s="11">
        <v>11</v>
      </c>
      <c r="M17" s="11"/>
      <c r="N17" s="10">
        <v>4</v>
      </c>
      <c r="O17" s="11">
        <v>26.438179999999999</v>
      </c>
      <c r="P17" s="11">
        <f t="shared" si="0"/>
        <v>3.4369634000000002</v>
      </c>
      <c r="Q17" s="11">
        <f t="shared" si="1"/>
        <v>29.875143399999999</v>
      </c>
      <c r="R17" s="11">
        <f t="shared" si="2"/>
        <v>119.5005736</v>
      </c>
      <c r="S17" s="10" t="s">
        <v>36</v>
      </c>
      <c r="T17" s="25" t="s">
        <v>130</v>
      </c>
      <c r="U17" s="17" t="s">
        <v>99</v>
      </c>
      <c r="V17" s="15"/>
      <c r="W17" s="30">
        <f t="shared" si="3"/>
        <v>26.438179999999999</v>
      </c>
    </row>
    <row r="18" spans="1:23" ht="27.75" customHeight="1" x14ac:dyDescent="0.25">
      <c r="A18" s="14">
        <v>14</v>
      </c>
      <c r="B18" s="18" t="s">
        <v>158</v>
      </c>
      <c r="C18" s="8" t="s">
        <v>15</v>
      </c>
      <c r="D18" s="6" t="s">
        <v>16</v>
      </c>
      <c r="E18" s="24" t="s">
        <v>102</v>
      </c>
      <c r="F18" s="6" t="s">
        <v>48</v>
      </c>
      <c r="G18" s="9">
        <v>0.52083333333333337</v>
      </c>
      <c r="H18" s="10">
        <v>1</v>
      </c>
      <c r="I18" s="11">
        <v>66</v>
      </c>
      <c r="J18" s="11">
        <v>16</v>
      </c>
      <c r="K18" s="11"/>
      <c r="L18" s="11">
        <v>50</v>
      </c>
      <c r="M18" s="11"/>
      <c r="N18" s="10">
        <v>4</v>
      </c>
      <c r="O18" s="11">
        <v>84.734920000000002</v>
      </c>
      <c r="P18" s="11">
        <f t="shared" si="0"/>
        <v>11.0155396</v>
      </c>
      <c r="Q18" s="11">
        <f t="shared" si="1"/>
        <v>95.750459599999999</v>
      </c>
      <c r="R18" s="11">
        <f t="shared" si="2"/>
        <v>383.0018384</v>
      </c>
      <c r="S18" s="10" t="s">
        <v>36</v>
      </c>
      <c r="T18" s="25" t="s">
        <v>130</v>
      </c>
      <c r="U18" s="17" t="s">
        <v>101</v>
      </c>
      <c r="V18" s="15"/>
      <c r="W18" s="30">
        <f t="shared" si="3"/>
        <v>84.734920000000002</v>
      </c>
    </row>
    <row r="19" spans="1:23" ht="27.75" customHeight="1" x14ac:dyDescent="0.25">
      <c r="A19" s="14">
        <v>15</v>
      </c>
      <c r="B19" s="18" t="s">
        <v>159</v>
      </c>
      <c r="C19" s="8" t="s">
        <v>13</v>
      </c>
      <c r="D19" s="6" t="s">
        <v>14</v>
      </c>
      <c r="E19" s="3" t="s">
        <v>49</v>
      </c>
      <c r="F19" s="6" t="s">
        <v>50</v>
      </c>
      <c r="G19" s="9">
        <v>0.52083333333333337</v>
      </c>
      <c r="H19" s="7">
        <v>3</v>
      </c>
      <c r="I19" s="11">
        <v>16</v>
      </c>
      <c r="J19" s="11"/>
      <c r="K19" s="11"/>
      <c r="L19" s="11">
        <v>16</v>
      </c>
      <c r="M19" s="11"/>
      <c r="N19" s="10">
        <v>4</v>
      </c>
      <c r="O19" s="32">
        <v>31.416080000000001</v>
      </c>
      <c r="P19" s="11">
        <f t="shared" si="0"/>
        <v>4.0840904</v>
      </c>
      <c r="Q19" s="11">
        <f t="shared" si="1"/>
        <v>35.500170400000002</v>
      </c>
      <c r="R19" s="11">
        <f t="shared" si="2"/>
        <v>142.00068160000001</v>
      </c>
      <c r="S19" s="10" t="s">
        <v>36</v>
      </c>
      <c r="T19" s="25" t="s">
        <v>130</v>
      </c>
      <c r="U19" s="17" t="s">
        <v>103</v>
      </c>
      <c r="V19" s="15"/>
      <c r="W19" s="30">
        <f t="shared" si="3"/>
        <v>31.416080000000001</v>
      </c>
    </row>
    <row r="20" spans="1:23" ht="27.75" customHeight="1" x14ac:dyDescent="0.25">
      <c r="A20" s="14">
        <v>16</v>
      </c>
      <c r="B20" s="18" t="s">
        <v>160</v>
      </c>
      <c r="C20" s="8" t="s">
        <v>13</v>
      </c>
      <c r="D20" s="6" t="s">
        <v>14</v>
      </c>
      <c r="E20" s="3" t="s">
        <v>51</v>
      </c>
      <c r="F20" s="6" t="s">
        <v>50</v>
      </c>
      <c r="G20" s="9">
        <v>0.52083333333333337</v>
      </c>
      <c r="H20" s="7">
        <v>3</v>
      </c>
      <c r="I20" s="11">
        <v>42</v>
      </c>
      <c r="J20" s="11"/>
      <c r="K20" s="11"/>
      <c r="L20" s="11">
        <v>42</v>
      </c>
      <c r="M20" s="11"/>
      <c r="N20" s="10">
        <v>4</v>
      </c>
      <c r="O20" s="32">
        <v>57.301160000000003</v>
      </c>
      <c r="P20" s="11">
        <f t="shared" si="0"/>
        <v>7.4491508000000008</v>
      </c>
      <c r="Q20" s="11">
        <f t="shared" si="1"/>
        <v>64.750310800000008</v>
      </c>
      <c r="R20" s="11">
        <f t="shared" si="2"/>
        <v>259.00124320000003</v>
      </c>
      <c r="S20" s="10" t="s">
        <v>36</v>
      </c>
      <c r="T20" s="25" t="s">
        <v>130</v>
      </c>
      <c r="U20" s="17" t="s">
        <v>104</v>
      </c>
      <c r="V20" s="15"/>
      <c r="W20" s="30">
        <f t="shared" si="3"/>
        <v>57.301160000000003</v>
      </c>
    </row>
    <row r="21" spans="1:23" ht="27.75" customHeight="1" x14ac:dyDescent="0.25">
      <c r="A21" s="14">
        <v>17</v>
      </c>
      <c r="B21" s="18" t="s">
        <v>161</v>
      </c>
      <c r="C21" s="8" t="s">
        <v>13</v>
      </c>
      <c r="D21" s="6" t="s">
        <v>14</v>
      </c>
      <c r="E21" s="3" t="s">
        <v>52</v>
      </c>
      <c r="F21" s="6" t="s">
        <v>50</v>
      </c>
      <c r="G21" s="9">
        <v>0.52083333333333337</v>
      </c>
      <c r="H21" s="7">
        <v>1</v>
      </c>
      <c r="I21" s="11">
        <v>34</v>
      </c>
      <c r="J21" s="11"/>
      <c r="K21" s="11"/>
      <c r="L21" s="11">
        <v>34</v>
      </c>
      <c r="M21" s="11"/>
      <c r="N21" s="10">
        <v>4</v>
      </c>
      <c r="O21" s="32">
        <v>49.33652</v>
      </c>
      <c r="P21" s="11">
        <f t="shared" si="0"/>
        <v>6.4137476000000007</v>
      </c>
      <c r="Q21" s="11">
        <f t="shared" si="1"/>
        <v>55.750267600000001</v>
      </c>
      <c r="R21" s="11">
        <f t="shared" si="2"/>
        <v>223.0010704</v>
      </c>
      <c r="S21" s="10" t="s">
        <v>36</v>
      </c>
      <c r="T21" s="25" t="s">
        <v>130</v>
      </c>
      <c r="U21" s="17" t="s">
        <v>105</v>
      </c>
      <c r="V21" s="15"/>
      <c r="W21" s="30">
        <f t="shared" si="3"/>
        <v>49.33652</v>
      </c>
    </row>
    <row r="22" spans="1:23" ht="27.75" customHeight="1" x14ac:dyDescent="0.25">
      <c r="A22" s="14">
        <v>18</v>
      </c>
      <c r="B22" s="18" t="s">
        <v>162</v>
      </c>
      <c r="C22" s="8" t="s">
        <v>13</v>
      </c>
      <c r="D22" s="6" t="s">
        <v>14</v>
      </c>
      <c r="E22" s="3" t="s">
        <v>53</v>
      </c>
      <c r="F22" s="6" t="s">
        <v>50</v>
      </c>
      <c r="G22" s="9">
        <v>0.52083333333333337</v>
      </c>
      <c r="H22" s="7">
        <v>1</v>
      </c>
      <c r="I22" s="11">
        <v>12</v>
      </c>
      <c r="J22" s="11"/>
      <c r="K22" s="11"/>
      <c r="L22" s="11">
        <v>12</v>
      </c>
      <c r="M22" s="11"/>
      <c r="N22" s="10">
        <v>4</v>
      </c>
      <c r="O22" s="32">
        <v>27.433759999999999</v>
      </c>
      <c r="P22" s="11">
        <f t="shared" si="0"/>
        <v>3.5663887999999999</v>
      </c>
      <c r="Q22" s="11">
        <f t="shared" si="1"/>
        <v>31.000148799999998</v>
      </c>
      <c r="R22" s="11">
        <f t="shared" si="2"/>
        <v>124.00059519999999</v>
      </c>
      <c r="S22" s="10" t="s">
        <v>36</v>
      </c>
      <c r="T22" s="25" t="s">
        <v>130</v>
      </c>
      <c r="U22" s="17" t="s">
        <v>106</v>
      </c>
      <c r="V22" s="15"/>
      <c r="W22" s="30">
        <f t="shared" si="3"/>
        <v>27.433759999999999</v>
      </c>
    </row>
    <row r="23" spans="1:23" ht="27.75" customHeight="1" x14ac:dyDescent="0.25">
      <c r="A23" s="14">
        <v>19</v>
      </c>
      <c r="B23" s="18" t="s">
        <v>163</v>
      </c>
      <c r="C23" s="8" t="s">
        <v>13</v>
      </c>
      <c r="D23" s="6" t="s">
        <v>14</v>
      </c>
      <c r="E23" s="3" t="s">
        <v>134</v>
      </c>
      <c r="F23" s="6" t="s">
        <v>50</v>
      </c>
      <c r="G23" s="9">
        <v>0.52083333333333337</v>
      </c>
      <c r="H23" s="7">
        <v>1</v>
      </c>
      <c r="I23" s="11">
        <v>80</v>
      </c>
      <c r="J23" s="11">
        <v>16</v>
      </c>
      <c r="K23" s="11"/>
      <c r="L23" s="11">
        <v>64</v>
      </c>
      <c r="M23" s="11"/>
      <c r="N23" s="10">
        <v>4</v>
      </c>
      <c r="O23" s="32">
        <v>98.67304</v>
      </c>
      <c r="P23" s="11">
        <f t="shared" si="0"/>
        <v>12.827495200000001</v>
      </c>
      <c r="Q23" s="11">
        <f t="shared" si="1"/>
        <v>111.5005352</v>
      </c>
      <c r="R23" s="11">
        <f t="shared" si="2"/>
        <v>446.00214080000001</v>
      </c>
      <c r="S23" s="10" t="s">
        <v>36</v>
      </c>
      <c r="T23" s="25" t="s">
        <v>130</v>
      </c>
      <c r="U23" s="17" t="s">
        <v>107</v>
      </c>
      <c r="V23" s="15"/>
      <c r="W23" s="30">
        <f t="shared" si="3"/>
        <v>98.67304</v>
      </c>
    </row>
    <row r="24" spans="1:23" ht="27.75" customHeight="1" x14ac:dyDescent="0.25">
      <c r="A24" s="14">
        <v>20</v>
      </c>
      <c r="B24" s="18" t="s">
        <v>164</v>
      </c>
      <c r="C24" s="8" t="s">
        <v>24</v>
      </c>
      <c r="D24" s="6" t="s">
        <v>14</v>
      </c>
      <c r="E24" s="3" t="s">
        <v>54</v>
      </c>
      <c r="F24" s="6" t="s">
        <v>9</v>
      </c>
      <c r="G24" s="6" t="s">
        <v>18</v>
      </c>
      <c r="H24" s="10">
        <v>4</v>
      </c>
      <c r="I24" s="11">
        <v>20</v>
      </c>
      <c r="J24" s="11"/>
      <c r="K24" s="11"/>
      <c r="L24" s="11">
        <v>20</v>
      </c>
      <c r="M24" s="11"/>
      <c r="N24" s="10">
        <v>4</v>
      </c>
      <c r="O24" s="11">
        <v>35.398400000000002</v>
      </c>
      <c r="P24" s="11">
        <f t="shared" si="0"/>
        <v>4.6017920000000005</v>
      </c>
      <c r="Q24" s="11">
        <f t="shared" si="1"/>
        <v>40.000192000000006</v>
      </c>
      <c r="R24" s="11">
        <f t="shared" si="2"/>
        <v>160.00076800000002</v>
      </c>
      <c r="S24" s="10" t="s">
        <v>36</v>
      </c>
      <c r="T24" s="25" t="s">
        <v>130</v>
      </c>
      <c r="U24" s="8" t="s">
        <v>55</v>
      </c>
      <c r="V24" s="15"/>
      <c r="W24" s="30">
        <f t="shared" si="3"/>
        <v>35.398400000000002</v>
      </c>
    </row>
    <row r="25" spans="1:23" ht="27.75" customHeight="1" x14ac:dyDescent="0.25">
      <c r="A25" s="14">
        <v>21</v>
      </c>
      <c r="B25" s="18" t="s">
        <v>165</v>
      </c>
      <c r="C25" s="8" t="s">
        <v>24</v>
      </c>
      <c r="D25" s="6" t="s">
        <v>14</v>
      </c>
      <c r="E25" s="3" t="s">
        <v>56</v>
      </c>
      <c r="F25" s="6" t="s">
        <v>9</v>
      </c>
      <c r="G25" s="6" t="s">
        <v>18</v>
      </c>
      <c r="H25" s="10">
        <v>4</v>
      </c>
      <c r="I25" s="11">
        <v>20</v>
      </c>
      <c r="J25" s="11"/>
      <c r="K25" s="11"/>
      <c r="L25" s="11">
        <v>20</v>
      </c>
      <c r="M25" s="11"/>
      <c r="N25" s="10">
        <v>4</v>
      </c>
      <c r="O25" s="11">
        <v>35.398400000000002</v>
      </c>
      <c r="P25" s="11">
        <f t="shared" si="0"/>
        <v>4.6017920000000005</v>
      </c>
      <c r="Q25" s="11">
        <f t="shared" si="1"/>
        <v>40.000192000000006</v>
      </c>
      <c r="R25" s="11">
        <f t="shared" si="2"/>
        <v>160.00076800000002</v>
      </c>
      <c r="S25" s="10" t="s">
        <v>36</v>
      </c>
      <c r="T25" s="25" t="s">
        <v>130</v>
      </c>
      <c r="U25" s="8" t="s">
        <v>57</v>
      </c>
      <c r="V25" s="15"/>
      <c r="W25" s="30">
        <f t="shared" si="3"/>
        <v>35.398400000000002</v>
      </c>
    </row>
    <row r="26" spans="1:23" ht="27.75" customHeight="1" x14ac:dyDescent="0.25">
      <c r="A26" s="14">
        <v>22</v>
      </c>
      <c r="B26" s="18" t="s">
        <v>166</v>
      </c>
      <c r="C26" s="8" t="s">
        <v>24</v>
      </c>
      <c r="D26" s="6" t="s">
        <v>14</v>
      </c>
      <c r="E26" s="3" t="s">
        <v>58</v>
      </c>
      <c r="F26" s="6" t="s">
        <v>9</v>
      </c>
      <c r="G26" s="6" t="s">
        <v>18</v>
      </c>
      <c r="H26" s="10">
        <v>4</v>
      </c>
      <c r="I26" s="11">
        <v>22</v>
      </c>
      <c r="J26" s="11"/>
      <c r="K26" s="11"/>
      <c r="L26" s="11">
        <v>22</v>
      </c>
      <c r="M26" s="11"/>
      <c r="N26" s="10">
        <v>4</v>
      </c>
      <c r="O26" s="11">
        <v>37.389560000000003</v>
      </c>
      <c r="P26" s="11">
        <f t="shared" si="0"/>
        <v>4.8606428000000008</v>
      </c>
      <c r="Q26" s="11">
        <f t="shared" si="1"/>
        <v>42.250202800000004</v>
      </c>
      <c r="R26" s="11">
        <f t="shared" si="2"/>
        <v>169.00081120000002</v>
      </c>
      <c r="S26" s="10" t="s">
        <v>36</v>
      </c>
      <c r="T26" s="25" t="s">
        <v>130</v>
      </c>
      <c r="U26" s="8" t="s">
        <v>57</v>
      </c>
      <c r="V26" s="15"/>
      <c r="W26" s="30">
        <f t="shared" si="3"/>
        <v>37.389560000000003</v>
      </c>
    </row>
    <row r="27" spans="1:23" ht="27.75" customHeight="1" x14ac:dyDescent="0.25">
      <c r="A27" s="14">
        <v>23</v>
      </c>
      <c r="B27" s="18" t="s">
        <v>167</v>
      </c>
      <c r="C27" s="8" t="s">
        <v>24</v>
      </c>
      <c r="D27" s="6" t="s">
        <v>14</v>
      </c>
      <c r="E27" s="3" t="s">
        <v>59</v>
      </c>
      <c r="F27" s="6" t="s">
        <v>9</v>
      </c>
      <c r="G27" s="6" t="s">
        <v>18</v>
      </c>
      <c r="H27" s="10">
        <v>4</v>
      </c>
      <c r="I27" s="11">
        <v>24</v>
      </c>
      <c r="J27" s="11"/>
      <c r="K27" s="11"/>
      <c r="L27" s="11">
        <v>24</v>
      </c>
      <c r="M27" s="11"/>
      <c r="N27" s="10">
        <v>4</v>
      </c>
      <c r="O27" s="11">
        <v>39.380719999999997</v>
      </c>
      <c r="P27" s="11">
        <f t="shared" si="0"/>
        <v>5.1194935999999993</v>
      </c>
      <c r="Q27" s="11">
        <f t="shared" si="1"/>
        <v>44.500213599999995</v>
      </c>
      <c r="R27" s="11">
        <f t="shared" si="2"/>
        <v>178.00085439999998</v>
      </c>
      <c r="S27" s="10" t="s">
        <v>36</v>
      </c>
      <c r="T27" s="25" t="s">
        <v>130</v>
      </c>
      <c r="U27" s="8" t="s">
        <v>57</v>
      </c>
      <c r="V27" s="15"/>
      <c r="W27" s="30">
        <f t="shared" si="3"/>
        <v>39.380719999999997</v>
      </c>
    </row>
    <row r="28" spans="1:23" ht="27.75" customHeight="1" x14ac:dyDescent="0.25">
      <c r="A28" s="14">
        <v>24</v>
      </c>
      <c r="B28" s="18" t="s">
        <v>168</v>
      </c>
      <c r="C28" s="8" t="s">
        <v>25</v>
      </c>
      <c r="D28" s="6" t="s">
        <v>16</v>
      </c>
      <c r="E28" s="3" t="s">
        <v>60</v>
      </c>
      <c r="F28" s="6" t="s">
        <v>9</v>
      </c>
      <c r="G28" s="9">
        <v>0.52083333333333337</v>
      </c>
      <c r="H28" s="10">
        <v>3</v>
      </c>
      <c r="I28" s="11">
        <v>14</v>
      </c>
      <c r="J28" s="11"/>
      <c r="K28" s="11"/>
      <c r="L28" s="11">
        <v>14</v>
      </c>
      <c r="M28" s="11"/>
      <c r="N28" s="10">
        <v>4</v>
      </c>
      <c r="O28" s="11">
        <v>29.42492</v>
      </c>
      <c r="P28" s="11">
        <f t="shared" si="0"/>
        <v>3.8252396000000002</v>
      </c>
      <c r="Q28" s="11">
        <f t="shared" si="1"/>
        <v>33.250159600000003</v>
      </c>
      <c r="R28" s="11">
        <f t="shared" si="2"/>
        <v>133.00063840000001</v>
      </c>
      <c r="S28" s="10" t="s">
        <v>36</v>
      </c>
      <c r="T28" s="25" t="s">
        <v>130</v>
      </c>
      <c r="U28" s="8" t="s">
        <v>108</v>
      </c>
      <c r="V28" s="15"/>
      <c r="W28" s="30">
        <f t="shared" si="3"/>
        <v>29.42492</v>
      </c>
    </row>
    <row r="29" spans="1:23" ht="27.75" customHeight="1" x14ac:dyDescent="0.25">
      <c r="A29" s="14">
        <v>25</v>
      </c>
      <c r="B29" s="18" t="s">
        <v>169</v>
      </c>
      <c r="C29" s="8" t="s">
        <v>25</v>
      </c>
      <c r="D29" s="6" t="s">
        <v>16</v>
      </c>
      <c r="E29" s="3" t="s">
        <v>61</v>
      </c>
      <c r="F29" s="6" t="s">
        <v>9</v>
      </c>
      <c r="G29" s="9">
        <v>0.52083333333333337</v>
      </c>
      <c r="H29" s="10">
        <v>4</v>
      </c>
      <c r="I29" s="11">
        <v>30</v>
      </c>
      <c r="J29" s="11"/>
      <c r="K29" s="11"/>
      <c r="L29" s="11">
        <v>30</v>
      </c>
      <c r="M29" s="11"/>
      <c r="N29" s="10">
        <v>4</v>
      </c>
      <c r="O29" s="11">
        <v>45.354199999999999</v>
      </c>
      <c r="P29" s="11">
        <f t="shared" si="0"/>
        <v>5.8960460000000001</v>
      </c>
      <c r="Q29" s="11">
        <f t="shared" si="1"/>
        <v>51.250245999999997</v>
      </c>
      <c r="R29" s="11">
        <f t="shared" si="2"/>
        <v>205.00098399999999</v>
      </c>
      <c r="S29" s="10" t="s">
        <v>36</v>
      </c>
      <c r="T29" s="25" t="s">
        <v>130</v>
      </c>
      <c r="U29" s="8" t="s">
        <v>109</v>
      </c>
      <c r="V29" s="15"/>
      <c r="W29" s="30">
        <f t="shared" si="3"/>
        <v>45.354199999999999</v>
      </c>
    </row>
    <row r="30" spans="1:23" ht="27.75" customHeight="1" x14ac:dyDescent="0.25">
      <c r="A30" s="14">
        <v>26</v>
      </c>
      <c r="B30" s="18" t="s">
        <v>170</v>
      </c>
      <c r="C30" s="8" t="s">
        <v>25</v>
      </c>
      <c r="D30" s="6" t="s">
        <v>16</v>
      </c>
      <c r="E30" s="3" t="s">
        <v>62</v>
      </c>
      <c r="F30" s="6" t="s">
        <v>9</v>
      </c>
      <c r="G30" s="9">
        <v>0.52083333333333337</v>
      </c>
      <c r="H30" s="10">
        <v>3</v>
      </c>
      <c r="I30" s="11">
        <v>18</v>
      </c>
      <c r="J30" s="11"/>
      <c r="K30" s="11"/>
      <c r="L30" s="11">
        <v>18</v>
      </c>
      <c r="M30" s="11"/>
      <c r="N30" s="10">
        <v>4</v>
      </c>
      <c r="O30" s="11">
        <v>33.407240000000002</v>
      </c>
      <c r="P30" s="11">
        <f t="shared" si="0"/>
        <v>4.3429412000000003</v>
      </c>
      <c r="Q30" s="11">
        <f t="shared" si="1"/>
        <v>37.7501812</v>
      </c>
      <c r="R30" s="11">
        <f t="shared" si="2"/>
        <v>151.0007248</v>
      </c>
      <c r="S30" s="10" t="s">
        <v>36</v>
      </c>
      <c r="T30" s="25" t="s">
        <v>130</v>
      </c>
      <c r="U30" s="8" t="s">
        <v>110</v>
      </c>
      <c r="V30" s="15"/>
      <c r="W30" s="30">
        <f t="shared" si="3"/>
        <v>33.407240000000002</v>
      </c>
    </row>
    <row r="31" spans="1:23" ht="27.75" customHeight="1" x14ac:dyDescent="0.25">
      <c r="A31" s="14">
        <v>27</v>
      </c>
      <c r="B31" s="18" t="s">
        <v>171</v>
      </c>
      <c r="C31" s="8" t="s">
        <v>25</v>
      </c>
      <c r="D31" s="6" t="s">
        <v>16</v>
      </c>
      <c r="E31" s="3" t="s">
        <v>63</v>
      </c>
      <c r="F31" s="6" t="s">
        <v>9</v>
      </c>
      <c r="G31" s="9">
        <v>0.52083333333333337</v>
      </c>
      <c r="H31" s="10">
        <v>3</v>
      </c>
      <c r="I31" s="11">
        <v>16</v>
      </c>
      <c r="J31" s="11"/>
      <c r="K31" s="11"/>
      <c r="L31" s="11">
        <v>16</v>
      </c>
      <c r="M31" s="11"/>
      <c r="N31" s="10">
        <v>4</v>
      </c>
      <c r="O31" s="11">
        <v>31.416080000000001</v>
      </c>
      <c r="P31" s="11">
        <f t="shared" si="0"/>
        <v>4.0840904</v>
      </c>
      <c r="Q31" s="11">
        <f t="shared" si="1"/>
        <v>35.500170400000002</v>
      </c>
      <c r="R31" s="11">
        <f t="shared" si="2"/>
        <v>142.00068160000001</v>
      </c>
      <c r="S31" s="10" t="s">
        <v>36</v>
      </c>
      <c r="T31" s="25" t="s">
        <v>130</v>
      </c>
      <c r="U31" s="8" t="s">
        <v>111</v>
      </c>
      <c r="V31" s="15"/>
      <c r="W31" s="30">
        <f t="shared" si="3"/>
        <v>31.416080000000001</v>
      </c>
    </row>
    <row r="32" spans="1:23" ht="27.75" customHeight="1" x14ac:dyDescent="0.25">
      <c r="A32" s="14">
        <v>28</v>
      </c>
      <c r="B32" s="18" t="s">
        <v>172</v>
      </c>
      <c r="C32" s="8" t="s">
        <v>25</v>
      </c>
      <c r="D32" s="6" t="s">
        <v>16</v>
      </c>
      <c r="E32" s="3" t="s">
        <v>64</v>
      </c>
      <c r="F32" s="6" t="s">
        <v>9</v>
      </c>
      <c r="G32" s="9">
        <v>0.52083333333333337</v>
      </c>
      <c r="H32" s="10">
        <v>4</v>
      </c>
      <c r="I32" s="11">
        <v>22</v>
      </c>
      <c r="J32" s="11"/>
      <c r="K32" s="11"/>
      <c r="L32" s="11">
        <v>22</v>
      </c>
      <c r="M32" s="11"/>
      <c r="N32" s="10">
        <v>4</v>
      </c>
      <c r="O32" s="11">
        <v>37.389560000000003</v>
      </c>
      <c r="P32" s="11">
        <f t="shared" si="0"/>
        <v>4.8606428000000008</v>
      </c>
      <c r="Q32" s="11">
        <f t="shared" si="1"/>
        <v>42.250202800000004</v>
      </c>
      <c r="R32" s="11">
        <f t="shared" si="2"/>
        <v>169.00081120000002</v>
      </c>
      <c r="S32" s="10" t="s">
        <v>36</v>
      </c>
      <c r="T32" s="25" t="s">
        <v>130</v>
      </c>
      <c r="U32" s="8" t="s">
        <v>112</v>
      </c>
      <c r="V32" s="15"/>
      <c r="W32" s="30">
        <f t="shared" si="3"/>
        <v>37.389560000000003</v>
      </c>
    </row>
    <row r="33" spans="1:23" ht="54" customHeight="1" x14ac:dyDescent="0.25">
      <c r="A33" s="14">
        <v>29</v>
      </c>
      <c r="B33" s="18" t="s">
        <v>173</v>
      </c>
      <c r="C33" s="8" t="s">
        <v>25</v>
      </c>
      <c r="D33" s="6" t="s">
        <v>16</v>
      </c>
      <c r="E33" s="3" t="s">
        <v>65</v>
      </c>
      <c r="F33" s="6" t="s">
        <v>9</v>
      </c>
      <c r="G33" s="6" t="s">
        <v>11</v>
      </c>
      <c r="H33" s="10">
        <v>2</v>
      </c>
      <c r="I33" s="11">
        <v>64</v>
      </c>
      <c r="J33" s="11">
        <v>14</v>
      </c>
      <c r="K33" s="11"/>
      <c r="L33" s="11">
        <v>50</v>
      </c>
      <c r="M33" s="11"/>
      <c r="N33" s="10">
        <v>4</v>
      </c>
      <c r="O33" s="11">
        <v>82.301280000000006</v>
      </c>
      <c r="P33" s="11">
        <f t="shared" si="0"/>
        <v>10.699166400000001</v>
      </c>
      <c r="Q33" s="11">
        <f t="shared" si="1"/>
        <v>93.000446400000001</v>
      </c>
      <c r="R33" s="11">
        <f t="shared" si="2"/>
        <v>372.00178560000001</v>
      </c>
      <c r="S33" s="10" t="s">
        <v>36</v>
      </c>
      <c r="T33" s="25" t="s">
        <v>130</v>
      </c>
      <c r="U33" s="8" t="s">
        <v>113</v>
      </c>
      <c r="V33" s="15"/>
      <c r="W33" s="30">
        <f t="shared" si="3"/>
        <v>82.301280000000006</v>
      </c>
    </row>
    <row r="34" spans="1:23" ht="54" customHeight="1" x14ac:dyDescent="0.25">
      <c r="A34" s="14">
        <v>30</v>
      </c>
      <c r="B34" s="18" t="s">
        <v>174</v>
      </c>
      <c r="C34" s="8" t="s">
        <v>66</v>
      </c>
      <c r="D34" s="6" t="s">
        <v>16</v>
      </c>
      <c r="E34" s="3" t="s">
        <v>67</v>
      </c>
      <c r="F34" s="6" t="s">
        <v>9</v>
      </c>
      <c r="G34" s="6" t="s">
        <v>11</v>
      </c>
      <c r="H34" s="10">
        <v>1</v>
      </c>
      <c r="I34" s="11">
        <v>52</v>
      </c>
      <c r="J34" s="11">
        <v>12</v>
      </c>
      <c r="K34" s="11"/>
      <c r="L34" s="11">
        <v>40</v>
      </c>
      <c r="M34" s="11"/>
      <c r="N34" s="10">
        <v>4</v>
      </c>
      <c r="O34" s="11">
        <v>69.911839999999998</v>
      </c>
      <c r="P34" s="11">
        <f t="shared" si="0"/>
        <v>9.0885391999999996</v>
      </c>
      <c r="Q34" s="11">
        <f t="shared" si="1"/>
        <v>79.000379199999998</v>
      </c>
      <c r="R34" s="11">
        <f t="shared" si="2"/>
        <v>316.00151679999999</v>
      </c>
      <c r="S34" s="10" t="s">
        <v>36</v>
      </c>
      <c r="T34" s="25" t="s">
        <v>130</v>
      </c>
      <c r="U34" s="8" t="s">
        <v>68</v>
      </c>
      <c r="V34" s="15"/>
      <c r="W34" s="30">
        <f t="shared" si="3"/>
        <v>69.911839999999998</v>
      </c>
    </row>
    <row r="35" spans="1:23" ht="54" customHeight="1" x14ac:dyDescent="0.25">
      <c r="A35" s="14">
        <v>31</v>
      </c>
      <c r="B35" s="18" t="s">
        <v>175</v>
      </c>
      <c r="C35" s="8" t="s">
        <v>28</v>
      </c>
      <c r="D35" s="6" t="s">
        <v>10</v>
      </c>
      <c r="E35" s="3" t="s">
        <v>69</v>
      </c>
      <c r="F35" s="6" t="s">
        <v>9</v>
      </c>
      <c r="G35" s="6" t="s">
        <v>11</v>
      </c>
      <c r="H35" s="10">
        <v>3</v>
      </c>
      <c r="I35" s="11">
        <v>92</v>
      </c>
      <c r="J35" s="11">
        <v>12</v>
      </c>
      <c r="K35" s="11"/>
      <c r="L35" s="11">
        <v>80</v>
      </c>
      <c r="M35" s="11"/>
      <c r="N35" s="10">
        <v>4</v>
      </c>
      <c r="O35" s="11">
        <v>109.73504</v>
      </c>
      <c r="P35" s="11">
        <f t="shared" si="0"/>
        <v>14.2655552</v>
      </c>
      <c r="Q35" s="11">
        <f t="shared" si="1"/>
        <v>124.00059519999999</v>
      </c>
      <c r="R35" s="11">
        <f t="shared" si="2"/>
        <v>496.00238079999997</v>
      </c>
      <c r="S35" s="10" t="s">
        <v>36</v>
      </c>
      <c r="T35" s="25" t="s">
        <v>130</v>
      </c>
      <c r="U35" s="8" t="s">
        <v>68</v>
      </c>
      <c r="V35" s="15"/>
      <c r="W35" s="30">
        <f t="shared" si="3"/>
        <v>109.73504</v>
      </c>
    </row>
    <row r="36" spans="1:23" ht="27.75" customHeight="1" x14ac:dyDescent="0.25">
      <c r="A36" s="14">
        <v>32</v>
      </c>
      <c r="B36" s="18" t="s">
        <v>176</v>
      </c>
      <c r="C36" s="8" t="s">
        <v>28</v>
      </c>
      <c r="D36" s="6" t="s">
        <v>10</v>
      </c>
      <c r="E36" s="3" t="s">
        <v>70</v>
      </c>
      <c r="F36" s="6" t="s">
        <v>9</v>
      </c>
      <c r="G36" s="9">
        <v>0.52083333333333337</v>
      </c>
      <c r="H36" s="10">
        <v>1</v>
      </c>
      <c r="I36" s="11">
        <v>15</v>
      </c>
      <c r="J36" s="11"/>
      <c r="K36" s="11"/>
      <c r="L36" s="11">
        <v>9</v>
      </c>
      <c r="M36" s="11">
        <v>6</v>
      </c>
      <c r="N36" s="10">
        <v>4</v>
      </c>
      <c r="O36" s="11">
        <v>31.084219999999998</v>
      </c>
      <c r="P36" s="11">
        <f t="shared" si="0"/>
        <v>4.0409486000000001</v>
      </c>
      <c r="Q36" s="11">
        <f t="shared" si="1"/>
        <v>35.125168599999995</v>
      </c>
      <c r="R36" s="11">
        <f t="shared" si="2"/>
        <v>140.50067439999998</v>
      </c>
      <c r="S36" s="10" t="s">
        <v>36</v>
      </c>
      <c r="T36" s="25" t="s">
        <v>130</v>
      </c>
      <c r="U36" s="8" t="s">
        <v>68</v>
      </c>
      <c r="V36" s="15"/>
      <c r="W36" s="30">
        <f t="shared" si="3"/>
        <v>31.084219999999998</v>
      </c>
    </row>
    <row r="37" spans="1:23" ht="27.75" customHeight="1" x14ac:dyDescent="0.25">
      <c r="A37" s="14">
        <v>33</v>
      </c>
      <c r="B37" s="18" t="s">
        <v>177</v>
      </c>
      <c r="C37" s="8" t="s">
        <v>21</v>
      </c>
      <c r="D37" s="6" t="s">
        <v>19</v>
      </c>
      <c r="E37" s="3" t="s">
        <v>114</v>
      </c>
      <c r="F37" s="6" t="s">
        <v>9</v>
      </c>
      <c r="G37" s="9">
        <v>0.52083333333333337</v>
      </c>
      <c r="H37" s="19">
        <v>1</v>
      </c>
      <c r="I37" s="28">
        <v>20</v>
      </c>
      <c r="J37" s="28"/>
      <c r="K37" s="28"/>
      <c r="L37" s="28">
        <v>6</v>
      </c>
      <c r="M37" s="28">
        <v>14</v>
      </c>
      <c r="N37" s="21">
        <v>4</v>
      </c>
      <c r="O37" s="26">
        <v>36.94708</v>
      </c>
      <c r="P37" s="11">
        <f t="shared" si="0"/>
        <v>4.8031204000000001</v>
      </c>
      <c r="Q37" s="11">
        <f t="shared" si="1"/>
        <v>41.750200399999997</v>
      </c>
      <c r="R37" s="11">
        <f t="shared" si="2"/>
        <v>167.00080159999999</v>
      </c>
      <c r="S37" s="21" t="s">
        <v>36</v>
      </c>
      <c r="T37" s="25" t="s">
        <v>130</v>
      </c>
      <c r="U37" s="8" t="s">
        <v>115</v>
      </c>
      <c r="V37" s="15"/>
      <c r="W37" s="30">
        <f t="shared" si="3"/>
        <v>36.94708</v>
      </c>
    </row>
    <row r="38" spans="1:23" ht="27.75" customHeight="1" x14ac:dyDescent="0.25">
      <c r="A38" s="14">
        <v>34</v>
      </c>
      <c r="B38" s="18" t="s">
        <v>178</v>
      </c>
      <c r="C38" s="8" t="s">
        <v>21</v>
      </c>
      <c r="D38" s="6" t="s">
        <v>19</v>
      </c>
      <c r="E38" s="3" t="s">
        <v>71</v>
      </c>
      <c r="F38" s="6" t="s">
        <v>9</v>
      </c>
      <c r="G38" s="9">
        <v>0.52083333333333337</v>
      </c>
      <c r="H38" s="6">
        <v>1</v>
      </c>
      <c r="I38" s="27">
        <v>15</v>
      </c>
      <c r="J38" s="27"/>
      <c r="K38" s="27"/>
      <c r="L38" s="27">
        <v>15</v>
      </c>
      <c r="M38" s="27"/>
      <c r="N38" s="10">
        <v>4</v>
      </c>
      <c r="O38" s="11">
        <v>30.420500000000001</v>
      </c>
      <c r="P38" s="11">
        <f t="shared" si="0"/>
        <v>3.9546650000000003</v>
      </c>
      <c r="Q38" s="11">
        <f t="shared" si="1"/>
        <v>34.375165000000003</v>
      </c>
      <c r="R38" s="11">
        <f t="shared" si="2"/>
        <v>137.50066000000001</v>
      </c>
      <c r="S38" s="10" t="s">
        <v>36</v>
      </c>
      <c r="T38" s="25" t="s">
        <v>130</v>
      </c>
      <c r="U38" s="8" t="s">
        <v>116</v>
      </c>
      <c r="V38" s="15"/>
      <c r="W38" s="30">
        <f t="shared" si="3"/>
        <v>30.420500000000001</v>
      </c>
    </row>
    <row r="39" spans="1:23" ht="48" customHeight="1" x14ac:dyDescent="0.25">
      <c r="A39" s="14">
        <v>35</v>
      </c>
      <c r="B39" s="18" t="s">
        <v>179</v>
      </c>
      <c r="C39" s="8" t="s">
        <v>21</v>
      </c>
      <c r="D39" s="6" t="s">
        <v>19</v>
      </c>
      <c r="E39" s="3" t="s">
        <v>118</v>
      </c>
      <c r="F39" s="6" t="s">
        <v>9</v>
      </c>
      <c r="G39" s="6" t="s">
        <v>11</v>
      </c>
      <c r="H39" s="6">
        <v>1</v>
      </c>
      <c r="I39" s="27">
        <v>200</v>
      </c>
      <c r="J39" s="27">
        <v>15</v>
      </c>
      <c r="K39" s="27"/>
      <c r="L39" s="27">
        <v>185</v>
      </c>
      <c r="M39" s="27"/>
      <c r="N39" s="10">
        <v>4</v>
      </c>
      <c r="O39" s="11">
        <v>217.92140000000001</v>
      </c>
      <c r="P39" s="11">
        <f t="shared" si="0"/>
        <v>28.329782000000002</v>
      </c>
      <c r="Q39" s="11">
        <f t="shared" si="1"/>
        <v>246.251182</v>
      </c>
      <c r="R39" s="11">
        <f t="shared" si="2"/>
        <v>985.004728</v>
      </c>
      <c r="S39" s="10" t="s">
        <v>36</v>
      </c>
      <c r="T39" s="25" t="s">
        <v>130</v>
      </c>
      <c r="U39" s="8" t="s">
        <v>117</v>
      </c>
      <c r="V39" s="15"/>
      <c r="W39" s="30">
        <f t="shared" si="3"/>
        <v>217.92140000000001</v>
      </c>
    </row>
    <row r="40" spans="1:23" ht="27.75" customHeight="1" x14ac:dyDescent="0.25">
      <c r="A40" s="14">
        <v>36</v>
      </c>
      <c r="B40" s="18" t="s">
        <v>180</v>
      </c>
      <c r="C40" s="8" t="s">
        <v>21</v>
      </c>
      <c r="D40" s="6" t="s">
        <v>19</v>
      </c>
      <c r="E40" s="3" t="s">
        <v>119</v>
      </c>
      <c r="F40" s="6" t="s">
        <v>72</v>
      </c>
      <c r="G40" s="9">
        <v>0.52083333333333337</v>
      </c>
      <c r="H40" s="6">
        <v>4</v>
      </c>
      <c r="I40" s="27">
        <v>75</v>
      </c>
      <c r="J40" s="27"/>
      <c r="K40" s="27"/>
      <c r="L40" s="27">
        <v>75</v>
      </c>
      <c r="M40" s="27"/>
      <c r="N40" s="10">
        <v>1</v>
      </c>
      <c r="O40" s="11">
        <v>90.155299999999997</v>
      </c>
      <c r="P40" s="11">
        <f t="shared" si="0"/>
        <v>11.720189</v>
      </c>
      <c r="Q40" s="11">
        <f t="shared" si="1"/>
        <v>101.875489</v>
      </c>
      <c r="R40" s="11">
        <f t="shared" si="2"/>
        <v>101.875489</v>
      </c>
      <c r="S40" s="10" t="s">
        <v>36</v>
      </c>
      <c r="T40" s="25" t="s">
        <v>130</v>
      </c>
      <c r="U40" s="17">
        <v>44729</v>
      </c>
      <c r="V40" s="15"/>
      <c r="W40" s="30">
        <f t="shared" si="3"/>
        <v>90.155299999999997</v>
      </c>
    </row>
    <row r="41" spans="1:23" ht="27.75" customHeight="1" x14ac:dyDescent="0.25">
      <c r="A41" s="14">
        <v>37</v>
      </c>
      <c r="B41" s="18" t="s">
        <v>181</v>
      </c>
      <c r="C41" s="8" t="s">
        <v>20</v>
      </c>
      <c r="D41" s="6" t="s">
        <v>16</v>
      </c>
      <c r="E41" s="3" t="s">
        <v>73</v>
      </c>
      <c r="F41" s="6" t="s">
        <v>9</v>
      </c>
      <c r="G41" s="9">
        <v>0.52083333333333337</v>
      </c>
      <c r="H41" s="10">
        <v>1</v>
      </c>
      <c r="I41" s="11">
        <v>52</v>
      </c>
      <c r="J41" s="11"/>
      <c r="K41" s="11"/>
      <c r="L41" s="11">
        <v>52</v>
      </c>
      <c r="M41" s="11"/>
      <c r="N41" s="10">
        <v>4</v>
      </c>
      <c r="O41" s="11">
        <v>67.256960000000007</v>
      </c>
      <c r="P41" s="11">
        <f t="shared" si="0"/>
        <v>8.7434048000000004</v>
      </c>
      <c r="Q41" s="11">
        <f t="shared" si="1"/>
        <v>76.0003648</v>
      </c>
      <c r="R41" s="11">
        <f t="shared" si="2"/>
        <v>304.0014592</v>
      </c>
      <c r="S41" s="10" t="s">
        <v>36</v>
      </c>
      <c r="T41" s="25" t="s">
        <v>130</v>
      </c>
      <c r="U41" s="17" t="s">
        <v>120</v>
      </c>
      <c r="V41" s="15"/>
      <c r="W41" s="30">
        <f t="shared" si="3"/>
        <v>67.256960000000007</v>
      </c>
    </row>
    <row r="42" spans="1:23" ht="27.75" customHeight="1" x14ac:dyDescent="0.25">
      <c r="A42" s="14">
        <v>38</v>
      </c>
      <c r="B42" s="18" t="s">
        <v>182</v>
      </c>
      <c r="C42" s="8" t="s">
        <v>20</v>
      </c>
      <c r="D42" s="6" t="s">
        <v>16</v>
      </c>
      <c r="E42" s="3" t="s">
        <v>74</v>
      </c>
      <c r="F42" s="9">
        <v>0.3125</v>
      </c>
      <c r="G42" s="9">
        <v>0.52083333333333337</v>
      </c>
      <c r="H42" s="6">
        <v>3</v>
      </c>
      <c r="I42" s="27">
        <v>44</v>
      </c>
      <c r="J42" s="27"/>
      <c r="K42" s="27"/>
      <c r="L42" s="27">
        <v>44</v>
      </c>
      <c r="M42" s="27"/>
      <c r="N42" s="10">
        <v>1</v>
      </c>
      <c r="O42" s="11">
        <v>59.292319999999997</v>
      </c>
      <c r="P42" s="11">
        <f t="shared" si="0"/>
        <v>7.7080016000000002</v>
      </c>
      <c r="Q42" s="11">
        <f t="shared" si="1"/>
        <v>67.000321599999992</v>
      </c>
      <c r="R42" s="11">
        <f t="shared" si="2"/>
        <v>67.000321599999992</v>
      </c>
      <c r="S42" s="10" t="s">
        <v>36</v>
      </c>
      <c r="T42" s="25" t="s">
        <v>130</v>
      </c>
      <c r="U42" s="17">
        <v>45094</v>
      </c>
      <c r="V42" s="15"/>
      <c r="W42" s="30">
        <f t="shared" si="3"/>
        <v>59.292319999999997</v>
      </c>
    </row>
    <row r="43" spans="1:23" ht="27.75" customHeight="1" x14ac:dyDescent="0.25">
      <c r="A43" s="14">
        <v>39</v>
      </c>
      <c r="B43" s="18" t="s">
        <v>183</v>
      </c>
      <c r="C43" s="8" t="s">
        <v>20</v>
      </c>
      <c r="D43" s="6" t="s">
        <v>16</v>
      </c>
      <c r="E43" s="3" t="s">
        <v>75</v>
      </c>
      <c r="F43" s="9">
        <v>0.3125</v>
      </c>
      <c r="G43" s="9">
        <v>0.52083333333333337</v>
      </c>
      <c r="H43" s="6">
        <v>1</v>
      </c>
      <c r="I43" s="27">
        <v>28</v>
      </c>
      <c r="J43" s="27"/>
      <c r="K43" s="27"/>
      <c r="L43" s="27">
        <v>28</v>
      </c>
      <c r="M43" s="27"/>
      <c r="N43" s="10">
        <v>1</v>
      </c>
      <c r="O43" s="11">
        <v>43.363039999999998</v>
      </c>
      <c r="P43" s="11">
        <f t="shared" si="0"/>
        <v>5.6371951999999999</v>
      </c>
      <c r="Q43" s="11">
        <f t="shared" si="1"/>
        <v>49.000235199999999</v>
      </c>
      <c r="R43" s="11">
        <f t="shared" si="2"/>
        <v>49.000235199999999</v>
      </c>
      <c r="S43" s="10" t="s">
        <v>36</v>
      </c>
      <c r="T43" s="25" t="s">
        <v>130</v>
      </c>
      <c r="U43" s="17">
        <v>45094</v>
      </c>
      <c r="V43" s="15"/>
      <c r="W43" s="30">
        <f t="shared" si="3"/>
        <v>43.363039999999998</v>
      </c>
    </row>
    <row r="44" spans="1:23" ht="27.75" customHeight="1" x14ac:dyDescent="0.25">
      <c r="A44" s="14">
        <v>40</v>
      </c>
      <c r="B44" s="18" t="s">
        <v>184</v>
      </c>
      <c r="C44" s="8" t="s">
        <v>20</v>
      </c>
      <c r="D44" s="6" t="s">
        <v>16</v>
      </c>
      <c r="E44" s="3" t="s">
        <v>76</v>
      </c>
      <c r="F44" s="6" t="s">
        <v>9</v>
      </c>
      <c r="G44" s="9">
        <v>0.52083333333333337</v>
      </c>
      <c r="H44" s="6">
        <v>1</v>
      </c>
      <c r="I44" s="27">
        <v>50</v>
      </c>
      <c r="J44" s="27"/>
      <c r="K44" s="27"/>
      <c r="L44" s="27">
        <v>50</v>
      </c>
      <c r="M44" s="27"/>
      <c r="N44" s="10">
        <v>4</v>
      </c>
      <c r="O44" s="11">
        <v>65.265799999999999</v>
      </c>
      <c r="P44" s="11">
        <f t="shared" si="0"/>
        <v>8.4845539999999993</v>
      </c>
      <c r="Q44" s="11">
        <f t="shared" si="1"/>
        <v>73.750354000000002</v>
      </c>
      <c r="R44" s="11">
        <f t="shared" si="2"/>
        <v>295.00141600000001</v>
      </c>
      <c r="S44" s="10" t="s">
        <v>36</v>
      </c>
      <c r="T44" s="25" t="s">
        <v>130</v>
      </c>
      <c r="U44" s="17" t="s">
        <v>120</v>
      </c>
      <c r="V44" s="15"/>
      <c r="W44" s="30">
        <f t="shared" si="3"/>
        <v>65.265799999999999</v>
      </c>
    </row>
    <row r="45" spans="1:23" ht="27.75" customHeight="1" x14ac:dyDescent="0.25">
      <c r="A45" s="14">
        <v>41</v>
      </c>
      <c r="B45" s="18" t="s">
        <v>185</v>
      </c>
      <c r="C45" s="8" t="s">
        <v>77</v>
      </c>
      <c r="D45" s="6" t="s">
        <v>19</v>
      </c>
      <c r="E45" s="3" t="s">
        <v>78</v>
      </c>
      <c r="F45" s="6" t="s">
        <v>9</v>
      </c>
      <c r="G45" s="9">
        <v>0.52083333333333337</v>
      </c>
      <c r="H45" s="10">
        <v>3</v>
      </c>
      <c r="I45" s="11">
        <v>108</v>
      </c>
      <c r="J45" s="11"/>
      <c r="K45" s="11"/>
      <c r="L45" s="11">
        <v>94</v>
      </c>
      <c r="M45" s="11">
        <v>14</v>
      </c>
      <c r="N45" s="10">
        <v>4</v>
      </c>
      <c r="O45" s="11">
        <v>124.55812</v>
      </c>
      <c r="P45" s="11">
        <f t="shared" si="0"/>
        <v>16.192555600000002</v>
      </c>
      <c r="Q45" s="11">
        <f t="shared" si="1"/>
        <v>140.75067559999999</v>
      </c>
      <c r="R45" s="11">
        <f t="shared" si="2"/>
        <v>563.00270239999998</v>
      </c>
      <c r="S45" s="10" t="s">
        <v>36</v>
      </c>
      <c r="T45" s="25" t="s">
        <v>130</v>
      </c>
      <c r="U45" s="17" t="s">
        <v>121</v>
      </c>
      <c r="V45" s="15"/>
      <c r="W45" s="30">
        <f t="shared" si="3"/>
        <v>124.55812</v>
      </c>
    </row>
    <row r="46" spans="1:23" ht="27.75" customHeight="1" x14ac:dyDescent="0.25">
      <c r="A46" s="14">
        <v>42</v>
      </c>
      <c r="B46" s="18" t="s">
        <v>186</v>
      </c>
      <c r="C46" s="8" t="s">
        <v>77</v>
      </c>
      <c r="D46" s="6" t="s">
        <v>19</v>
      </c>
      <c r="E46" s="3" t="s">
        <v>79</v>
      </c>
      <c r="F46" s="6" t="s">
        <v>9</v>
      </c>
      <c r="G46" s="9">
        <v>0.52083333333333337</v>
      </c>
      <c r="H46" s="10">
        <v>2</v>
      </c>
      <c r="I46" s="11">
        <v>156</v>
      </c>
      <c r="J46" s="11"/>
      <c r="K46" s="11"/>
      <c r="L46" s="11">
        <v>140</v>
      </c>
      <c r="M46" s="11">
        <v>16</v>
      </c>
      <c r="N46" s="10">
        <v>4</v>
      </c>
      <c r="O46" s="11">
        <v>172.56720000000001</v>
      </c>
      <c r="P46" s="11">
        <f t="shared" si="0"/>
        <v>22.433736000000003</v>
      </c>
      <c r="Q46" s="11">
        <f t="shared" si="1"/>
        <v>195.00093600000002</v>
      </c>
      <c r="R46" s="11">
        <f t="shared" si="2"/>
        <v>780.0037440000001</v>
      </c>
      <c r="S46" s="10" t="s">
        <v>36</v>
      </c>
      <c r="T46" s="25" t="s">
        <v>130</v>
      </c>
      <c r="U46" s="17" t="s">
        <v>122</v>
      </c>
      <c r="V46" s="15"/>
      <c r="W46" s="30">
        <f t="shared" si="3"/>
        <v>172.56720000000001</v>
      </c>
    </row>
    <row r="47" spans="1:23" ht="27.75" customHeight="1" x14ac:dyDescent="0.25">
      <c r="A47" s="14">
        <v>43</v>
      </c>
      <c r="B47" s="18" t="s">
        <v>187</v>
      </c>
      <c r="C47" s="8" t="s">
        <v>77</v>
      </c>
      <c r="D47" s="6" t="s">
        <v>19</v>
      </c>
      <c r="E47" s="3" t="s">
        <v>80</v>
      </c>
      <c r="F47" s="6" t="s">
        <v>9</v>
      </c>
      <c r="G47" s="9">
        <v>0.52083333333333337</v>
      </c>
      <c r="H47" s="10">
        <v>2</v>
      </c>
      <c r="I47" s="11">
        <v>121</v>
      </c>
      <c r="J47" s="11"/>
      <c r="K47" s="11"/>
      <c r="L47" s="11">
        <v>100</v>
      </c>
      <c r="M47" s="11">
        <v>21</v>
      </c>
      <c r="N47" s="10">
        <v>4</v>
      </c>
      <c r="O47" s="11">
        <v>138.27500000000001</v>
      </c>
      <c r="P47" s="11">
        <f t="shared" si="0"/>
        <v>17.975750000000001</v>
      </c>
      <c r="Q47" s="11">
        <f t="shared" si="1"/>
        <v>156.25075000000001</v>
      </c>
      <c r="R47" s="11">
        <f t="shared" si="2"/>
        <v>625.00300000000004</v>
      </c>
      <c r="S47" s="10" t="s">
        <v>36</v>
      </c>
      <c r="T47" s="25" t="s">
        <v>130</v>
      </c>
      <c r="U47" s="17" t="s">
        <v>123</v>
      </c>
      <c r="V47" s="15"/>
      <c r="W47" s="30">
        <f t="shared" si="3"/>
        <v>138.27500000000001</v>
      </c>
    </row>
    <row r="48" spans="1:23" ht="27.75" customHeight="1" x14ac:dyDescent="0.25">
      <c r="A48" s="14">
        <v>44</v>
      </c>
      <c r="B48" s="18" t="s">
        <v>188</v>
      </c>
      <c r="C48" s="8" t="s">
        <v>77</v>
      </c>
      <c r="D48" s="6" t="s">
        <v>19</v>
      </c>
      <c r="E48" s="3" t="s">
        <v>81</v>
      </c>
      <c r="F48" s="6" t="s">
        <v>9</v>
      </c>
      <c r="G48" s="9">
        <v>0.52083333333333337</v>
      </c>
      <c r="H48" s="10">
        <v>1</v>
      </c>
      <c r="I48" s="11">
        <v>190</v>
      </c>
      <c r="J48" s="11"/>
      <c r="K48" s="11"/>
      <c r="L48" s="11">
        <v>190</v>
      </c>
      <c r="M48" s="11"/>
      <c r="N48" s="10">
        <v>4</v>
      </c>
      <c r="O48" s="11">
        <v>204.64699999999999</v>
      </c>
      <c r="P48" s="11">
        <f t="shared" si="0"/>
        <v>26.604109999999999</v>
      </c>
      <c r="Q48" s="11">
        <f t="shared" si="1"/>
        <v>231.25110999999998</v>
      </c>
      <c r="R48" s="11">
        <f t="shared" si="2"/>
        <v>925.00443999999993</v>
      </c>
      <c r="S48" s="10" t="s">
        <v>36</v>
      </c>
      <c r="T48" s="25" t="s">
        <v>130</v>
      </c>
      <c r="U48" s="17" t="s">
        <v>124</v>
      </c>
      <c r="V48" s="15"/>
      <c r="W48" s="30">
        <f t="shared" si="3"/>
        <v>204.64699999999999</v>
      </c>
    </row>
    <row r="49" spans="1:23" ht="27.75" customHeight="1" x14ac:dyDescent="0.25">
      <c r="A49" s="14">
        <v>45</v>
      </c>
      <c r="B49" s="18" t="s">
        <v>189</v>
      </c>
      <c r="C49" s="8" t="s">
        <v>77</v>
      </c>
      <c r="D49" s="6" t="s">
        <v>19</v>
      </c>
      <c r="E49" s="3" t="s">
        <v>82</v>
      </c>
      <c r="F49" s="6" t="s">
        <v>9</v>
      </c>
      <c r="G49" s="9">
        <v>0.52083333333333337</v>
      </c>
      <c r="H49" s="10">
        <v>3</v>
      </c>
      <c r="I49" s="11">
        <v>108</v>
      </c>
      <c r="J49" s="11"/>
      <c r="K49" s="11"/>
      <c r="L49" s="11">
        <v>108</v>
      </c>
      <c r="M49" s="11"/>
      <c r="N49" s="10">
        <v>4</v>
      </c>
      <c r="O49" s="11">
        <v>123.00944</v>
      </c>
      <c r="P49" s="11">
        <f t="shared" si="0"/>
        <v>15.991227200000001</v>
      </c>
      <c r="Q49" s="11">
        <f t="shared" si="1"/>
        <v>139.00066720000001</v>
      </c>
      <c r="R49" s="11">
        <f t="shared" si="2"/>
        <v>556.00266880000004</v>
      </c>
      <c r="S49" s="10" t="s">
        <v>36</v>
      </c>
      <c r="T49" s="25" t="s">
        <v>130</v>
      </c>
      <c r="U49" s="17" t="s">
        <v>125</v>
      </c>
      <c r="V49" s="15"/>
      <c r="W49" s="30">
        <f t="shared" si="3"/>
        <v>123.00944</v>
      </c>
    </row>
    <row r="50" spans="1:23" ht="27.75" customHeight="1" x14ac:dyDescent="0.25">
      <c r="A50" s="14">
        <v>46</v>
      </c>
      <c r="B50" s="18" t="s">
        <v>190</v>
      </c>
      <c r="C50" s="8" t="s">
        <v>77</v>
      </c>
      <c r="D50" s="6" t="s">
        <v>19</v>
      </c>
      <c r="E50" s="3" t="s">
        <v>83</v>
      </c>
      <c r="F50" s="6" t="s">
        <v>9</v>
      </c>
      <c r="G50" s="9">
        <v>0.52083333333333337</v>
      </c>
      <c r="H50" s="10">
        <v>2</v>
      </c>
      <c r="I50" s="11">
        <v>100</v>
      </c>
      <c r="J50" s="11"/>
      <c r="K50" s="11"/>
      <c r="L50" s="11">
        <v>100</v>
      </c>
      <c r="M50" s="11"/>
      <c r="N50" s="10">
        <v>4</v>
      </c>
      <c r="O50" s="11">
        <v>115.0448</v>
      </c>
      <c r="P50" s="11">
        <f t="shared" si="0"/>
        <v>14.955824</v>
      </c>
      <c r="Q50" s="11">
        <f t="shared" si="1"/>
        <v>130.00062399999999</v>
      </c>
      <c r="R50" s="11">
        <f t="shared" si="2"/>
        <v>520.00249599999995</v>
      </c>
      <c r="S50" s="10" t="s">
        <v>36</v>
      </c>
      <c r="T50" s="25" t="s">
        <v>130</v>
      </c>
      <c r="U50" s="17" t="s">
        <v>125</v>
      </c>
      <c r="V50" s="15"/>
      <c r="W50" s="30">
        <f t="shared" si="3"/>
        <v>115.0448</v>
      </c>
    </row>
    <row r="51" spans="1:23" ht="27.75" customHeight="1" x14ac:dyDescent="0.25">
      <c r="A51" s="14">
        <v>47</v>
      </c>
      <c r="B51" s="18" t="s">
        <v>191</v>
      </c>
      <c r="C51" s="8" t="s">
        <v>77</v>
      </c>
      <c r="D51" s="6" t="s">
        <v>19</v>
      </c>
      <c r="E51" s="3" t="s">
        <v>84</v>
      </c>
      <c r="F51" s="9">
        <v>0.39583333333333331</v>
      </c>
      <c r="G51" s="9">
        <v>0.58333333333333337</v>
      </c>
      <c r="H51" s="10">
        <v>2</v>
      </c>
      <c r="I51" s="11">
        <v>160</v>
      </c>
      <c r="J51" s="11"/>
      <c r="K51" s="11"/>
      <c r="L51" s="11">
        <v>160</v>
      </c>
      <c r="M51" s="11"/>
      <c r="N51" s="10">
        <v>1</v>
      </c>
      <c r="O51" s="11">
        <v>174.77959999999999</v>
      </c>
      <c r="P51" s="11">
        <f t="shared" si="0"/>
        <v>22.721347999999999</v>
      </c>
      <c r="Q51" s="11">
        <f t="shared" si="1"/>
        <v>197.50094799999999</v>
      </c>
      <c r="R51" s="11">
        <f t="shared" si="2"/>
        <v>197.50094799999999</v>
      </c>
      <c r="S51" s="10" t="s">
        <v>36</v>
      </c>
      <c r="T51" s="25" t="s">
        <v>130</v>
      </c>
      <c r="U51" s="8" t="s">
        <v>85</v>
      </c>
      <c r="V51" s="15"/>
      <c r="W51" s="30">
        <f t="shared" si="3"/>
        <v>174.77959999999999</v>
      </c>
    </row>
    <row r="52" spans="1:23" ht="27.75" customHeight="1" x14ac:dyDescent="0.25">
      <c r="A52" s="14">
        <v>48</v>
      </c>
      <c r="B52" s="18" t="s">
        <v>192</v>
      </c>
      <c r="C52" s="8" t="s">
        <v>77</v>
      </c>
      <c r="D52" s="6" t="s">
        <v>19</v>
      </c>
      <c r="E52" s="3" t="s">
        <v>86</v>
      </c>
      <c r="F52" s="9">
        <v>0.39583333333333331</v>
      </c>
      <c r="G52" s="9">
        <v>0.58333333333333337</v>
      </c>
      <c r="H52" s="10">
        <v>3</v>
      </c>
      <c r="I52" s="11">
        <v>114</v>
      </c>
      <c r="J52" s="11"/>
      <c r="K52" s="11"/>
      <c r="L52" s="11">
        <v>100</v>
      </c>
      <c r="M52" s="11">
        <v>14</v>
      </c>
      <c r="N52" s="10">
        <v>1</v>
      </c>
      <c r="O52" s="11">
        <v>130.5316</v>
      </c>
      <c r="P52" s="11">
        <f t="shared" si="0"/>
        <v>16.969107999999999</v>
      </c>
      <c r="Q52" s="11">
        <f t="shared" si="1"/>
        <v>147.500708</v>
      </c>
      <c r="R52" s="11">
        <f t="shared" si="2"/>
        <v>147.500708</v>
      </c>
      <c r="S52" s="10" t="s">
        <v>36</v>
      </c>
      <c r="T52" s="25" t="s">
        <v>130</v>
      </c>
      <c r="U52" s="8" t="s">
        <v>85</v>
      </c>
      <c r="V52" s="15"/>
      <c r="W52" s="30">
        <f t="shared" si="3"/>
        <v>130.5316</v>
      </c>
    </row>
    <row r="53" spans="1:23" ht="33" customHeight="1" x14ac:dyDescent="0.25">
      <c r="A53" s="14">
        <v>49</v>
      </c>
      <c r="B53" s="18" t="s">
        <v>193</v>
      </c>
      <c r="C53" s="8" t="s">
        <v>87</v>
      </c>
      <c r="D53" s="6" t="s">
        <v>8</v>
      </c>
      <c r="E53" s="3" t="s">
        <v>88</v>
      </c>
      <c r="F53" s="6" t="s">
        <v>126</v>
      </c>
      <c r="G53" s="9">
        <v>0.52083333333333337</v>
      </c>
      <c r="H53" s="10">
        <v>27</v>
      </c>
      <c r="I53" s="11">
        <v>54</v>
      </c>
      <c r="J53" s="11">
        <v>24</v>
      </c>
      <c r="K53" s="11"/>
      <c r="L53" s="11">
        <v>30</v>
      </c>
      <c r="M53" s="11"/>
      <c r="N53" s="10">
        <v>4</v>
      </c>
      <c r="O53" s="11">
        <v>178.89</v>
      </c>
      <c r="P53" s="11">
        <f t="shared" si="0"/>
        <v>23.255699999999997</v>
      </c>
      <c r="Q53" s="11">
        <f t="shared" si="1"/>
        <v>202.14569999999998</v>
      </c>
      <c r="R53" s="11">
        <f t="shared" si="2"/>
        <v>808.58279999999991</v>
      </c>
      <c r="S53" s="10" t="s">
        <v>36</v>
      </c>
      <c r="T53" s="29" t="s">
        <v>129</v>
      </c>
      <c r="U53" s="17" t="s">
        <v>125</v>
      </c>
      <c r="V53" s="15"/>
      <c r="W53" s="30"/>
    </row>
    <row r="54" spans="1:23" ht="34.5" customHeight="1" x14ac:dyDescent="0.25">
      <c r="A54" s="14">
        <v>50</v>
      </c>
      <c r="B54" s="18" t="s">
        <v>194</v>
      </c>
      <c r="C54" s="8" t="s">
        <v>89</v>
      </c>
      <c r="D54" s="6" t="s">
        <v>19</v>
      </c>
      <c r="E54" s="3" t="s">
        <v>90</v>
      </c>
      <c r="F54" s="9">
        <v>0.39583333333333331</v>
      </c>
      <c r="G54" s="9">
        <v>0.58333333333333337</v>
      </c>
      <c r="H54" s="10">
        <v>15</v>
      </c>
      <c r="I54" s="11">
        <v>102</v>
      </c>
      <c r="J54" s="11"/>
      <c r="K54" s="11"/>
      <c r="L54" s="11">
        <v>102</v>
      </c>
      <c r="M54" s="11"/>
      <c r="N54" s="10">
        <v>1</v>
      </c>
      <c r="O54" s="11">
        <v>149.81</v>
      </c>
      <c r="P54" s="11">
        <f t="shared" si="0"/>
        <v>19.475300000000001</v>
      </c>
      <c r="Q54" s="11">
        <f t="shared" si="1"/>
        <v>169.28530000000001</v>
      </c>
      <c r="R54" s="11">
        <f t="shared" si="2"/>
        <v>169.28530000000001</v>
      </c>
      <c r="S54" s="10" t="s">
        <v>36</v>
      </c>
      <c r="T54" s="29" t="s">
        <v>26</v>
      </c>
      <c r="U54" s="7" t="s">
        <v>127</v>
      </c>
      <c r="V54" s="15"/>
      <c r="W54" s="30"/>
    </row>
    <row r="55" spans="1:23" ht="27.75" customHeight="1" x14ac:dyDescent="0.25">
      <c r="A55" s="14">
        <v>51</v>
      </c>
      <c r="B55" s="18" t="s">
        <v>195</v>
      </c>
      <c r="C55" s="8" t="s">
        <v>97</v>
      </c>
      <c r="D55" s="6" t="s">
        <v>8</v>
      </c>
      <c r="E55" s="3" t="s">
        <v>91</v>
      </c>
      <c r="F55" s="6" t="s">
        <v>50</v>
      </c>
      <c r="G55" s="9">
        <v>0.52083333333333337</v>
      </c>
      <c r="H55" s="10">
        <v>1</v>
      </c>
      <c r="I55" s="11">
        <v>70</v>
      </c>
      <c r="J55" s="11">
        <v>15</v>
      </c>
      <c r="K55" s="11"/>
      <c r="L55" s="11">
        <v>55</v>
      </c>
      <c r="M55" s="11"/>
      <c r="N55" s="10">
        <v>4</v>
      </c>
      <c r="O55" s="11">
        <v>88.495999999999995</v>
      </c>
      <c r="P55" s="11">
        <f t="shared" si="0"/>
        <v>11.504479999999999</v>
      </c>
      <c r="Q55" s="11">
        <f t="shared" si="1"/>
        <v>100.00048</v>
      </c>
      <c r="R55" s="11">
        <f t="shared" si="2"/>
        <v>400.00191999999998</v>
      </c>
      <c r="S55" s="10" t="s">
        <v>36</v>
      </c>
      <c r="T55" s="25" t="s">
        <v>130</v>
      </c>
      <c r="U55" s="8" t="s">
        <v>138</v>
      </c>
      <c r="V55" s="15"/>
      <c r="W55" s="30">
        <f t="shared" si="3"/>
        <v>88.495999999999995</v>
      </c>
    </row>
    <row r="56" spans="1:23" ht="27.75" customHeight="1" x14ac:dyDescent="0.25">
      <c r="A56" s="14">
        <v>52</v>
      </c>
      <c r="B56" s="18" t="s">
        <v>196</v>
      </c>
      <c r="C56" s="8" t="s">
        <v>98</v>
      </c>
      <c r="D56" s="6" t="s">
        <v>8</v>
      </c>
      <c r="E56" s="3" t="s">
        <v>92</v>
      </c>
      <c r="F56" s="6" t="s">
        <v>9</v>
      </c>
      <c r="G56" s="9">
        <v>0.52083333333333337</v>
      </c>
      <c r="H56" s="10">
        <v>1</v>
      </c>
      <c r="I56" s="11">
        <v>64</v>
      </c>
      <c r="J56" s="11">
        <v>10</v>
      </c>
      <c r="K56" s="11"/>
      <c r="L56" s="11">
        <v>54</v>
      </c>
      <c r="M56" s="11"/>
      <c r="N56" s="10">
        <v>4</v>
      </c>
      <c r="O56" s="11">
        <v>108.81632</v>
      </c>
      <c r="P56" s="11">
        <f t="shared" si="0"/>
        <v>14.146121600000001</v>
      </c>
      <c r="Q56" s="11">
        <f t="shared" si="1"/>
        <v>122.96244160000001</v>
      </c>
      <c r="R56" s="11">
        <f t="shared" si="2"/>
        <v>491.84976640000002</v>
      </c>
      <c r="S56" s="10" t="s">
        <v>36</v>
      </c>
      <c r="T56" s="25" t="s">
        <v>130</v>
      </c>
      <c r="U56" s="8" t="s">
        <v>128</v>
      </c>
      <c r="V56" s="36" t="s">
        <v>137</v>
      </c>
      <c r="W56" s="30">
        <f>ROUND((((J56*1.1+K56*1.2+L56*0.9+M56*1)+14)*1.1062)+27.4,5)</f>
        <v>108.81632</v>
      </c>
    </row>
    <row r="57" spans="1:23" ht="64.5" customHeight="1" x14ac:dyDescent="0.25">
      <c r="A57" s="14">
        <v>53</v>
      </c>
      <c r="B57" s="18" t="s">
        <v>197</v>
      </c>
      <c r="C57" s="8" t="s">
        <v>199</v>
      </c>
      <c r="D57" s="6" t="s">
        <v>8</v>
      </c>
      <c r="E57" s="3" t="s">
        <v>200</v>
      </c>
      <c r="F57" s="6" t="s">
        <v>9</v>
      </c>
      <c r="G57" s="9">
        <v>0.52083333333333337</v>
      </c>
      <c r="H57" s="10">
        <v>4</v>
      </c>
      <c r="I57" s="11">
        <v>41</v>
      </c>
      <c r="J57" s="11">
        <v>10</v>
      </c>
      <c r="K57" s="11"/>
      <c r="L57" s="11">
        <v>15</v>
      </c>
      <c r="M57" s="11">
        <v>16</v>
      </c>
      <c r="N57" s="10">
        <v>4</v>
      </c>
      <c r="O57" s="11">
        <v>60.2879</v>
      </c>
      <c r="P57" s="11">
        <f t="shared" si="0"/>
        <v>7.8374269999999999</v>
      </c>
      <c r="Q57" s="11">
        <f t="shared" si="1"/>
        <v>68.125326999999999</v>
      </c>
      <c r="R57" s="11">
        <f t="shared" si="2"/>
        <v>272.50130799999999</v>
      </c>
      <c r="S57" s="10" t="s">
        <v>36</v>
      </c>
      <c r="T57" s="25" t="s">
        <v>130</v>
      </c>
      <c r="U57" s="8" t="s">
        <v>93</v>
      </c>
      <c r="V57" s="15"/>
      <c r="W57" s="30">
        <f t="shared" si="3"/>
        <v>60.2879</v>
      </c>
    </row>
    <row r="58" spans="1:23" ht="27.75" customHeight="1" x14ac:dyDescent="0.25">
      <c r="A58" s="14">
        <v>54</v>
      </c>
      <c r="B58" s="18" t="s">
        <v>198</v>
      </c>
      <c r="C58" s="8" t="s">
        <v>98</v>
      </c>
      <c r="D58" s="6" t="s">
        <v>8</v>
      </c>
      <c r="E58" s="3" t="s">
        <v>95</v>
      </c>
      <c r="F58" s="6" t="s">
        <v>9</v>
      </c>
      <c r="G58" s="9">
        <v>0.52083333333333337</v>
      </c>
      <c r="H58" s="10">
        <v>1</v>
      </c>
      <c r="I58" s="11">
        <v>24</v>
      </c>
      <c r="J58" s="11">
        <v>24</v>
      </c>
      <c r="K58" s="11"/>
      <c r="L58" s="11"/>
      <c r="M58" s="11"/>
      <c r="N58" s="10">
        <v>4</v>
      </c>
      <c r="O58" s="11">
        <v>44.690480000000001</v>
      </c>
      <c r="P58" s="11">
        <f t="shared" si="0"/>
        <v>5.8097624000000003</v>
      </c>
      <c r="Q58" s="11">
        <f t="shared" si="1"/>
        <v>50.500242400000005</v>
      </c>
      <c r="R58" s="11">
        <f t="shared" si="2"/>
        <v>202.00096960000002</v>
      </c>
      <c r="S58" s="10" t="s">
        <v>36</v>
      </c>
      <c r="T58" s="25" t="s">
        <v>130</v>
      </c>
      <c r="U58" s="8" t="s">
        <v>94</v>
      </c>
      <c r="V58" s="15"/>
      <c r="W58" s="30">
        <f t="shared" si="3"/>
        <v>44.690480000000001</v>
      </c>
    </row>
    <row r="59" spans="1:23" x14ac:dyDescent="0.25">
      <c r="A59" s="46" t="s">
        <v>143</v>
      </c>
      <c r="B59" s="47"/>
      <c r="C59" s="47"/>
      <c r="D59" s="47"/>
      <c r="E59" s="47"/>
      <c r="F59" s="47"/>
      <c r="G59" s="47"/>
      <c r="H59" s="47"/>
      <c r="I59" s="47"/>
      <c r="J59" s="47"/>
      <c r="K59" s="47"/>
      <c r="L59" s="47"/>
      <c r="M59" s="47"/>
      <c r="N59" s="47"/>
      <c r="O59" s="34">
        <f>SUM(O5:O58)</f>
        <v>3972.3784199999991</v>
      </c>
      <c r="P59" s="34">
        <f>SUM(P5:P58)</f>
        <v>516.40919459999998</v>
      </c>
      <c r="Q59" s="34">
        <f>SUM(Q5:Q58)</f>
        <v>4488.787614599999</v>
      </c>
      <c r="R59" s="35">
        <f>SUM(R5:R58)</f>
        <v>15758.661453000001</v>
      </c>
      <c r="S59" s="33"/>
      <c r="T59" s="15"/>
      <c r="V59" s="15"/>
      <c r="W59" s="31"/>
    </row>
    <row r="60" spans="1:23" x14ac:dyDescent="0.25">
      <c r="U60" s="5"/>
    </row>
    <row r="61" spans="1:23" x14ac:dyDescent="0.25">
      <c r="U61" s="5"/>
    </row>
    <row r="62" spans="1:23" x14ac:dyDescent="0.25">
      <c r="U62" s="5"/>
    </row>
    <row r="63" spans="1:23" x14ac:dyDescent="0.25">
      <c r="U63" s="5"/>
    </row>
    <row r="64" spans="1:23" x14ac:dyDescent="0.25">
      <c r="U64" s="5"/>
    </row>
    <row r="65" spans="21:21" x14ac:dyDescent="0.25">
      <c r="U65" s="5"/>
    </row>
    <row r="66" spans="21:21" x14ac:dyDescent="0.25">
      <c r="U66" s="5"/>
    </row>
    <row r="67" spans="21:21" x14ac:dyDescent="0.25">
      <c r="U67" s="5"/>
    </row>
    <row r="68" spans="21:21" x14ac:dyDescent="0.25">
      <c r="U68" s="5"/>
    </row>
    <row r="69" spans="21:21" x14ac:dyDescent="0.25">
      <c r="U69" s="5"/>
    </row>
    <row r="70" spans="21:21" x14ac:dyDescent="0.25">
      <c r="U70" s="5"/>
    </row>
    <row r="71" spans="21:21" x14ac:dyDescent="0.25">
      <c r="U71" s="5"/>
    </row>
    <row r="72" spans="21:21" x14ac:dyDescent="0.25">
      <c r="U72" s="5"/>
    </row>
    <row r="73" spans="21:21" x14ac:dyDescent="0.25">
      <c r="U73" s="5"/>
    </row>
    <row r="74" spans="21:21" x14ac:dyDescent="0.25">
      <c r="U74" s="5"/>
    </row>
    <row r="75" spans="21:21" x14ac:dyDescent="0.25">
      <c r="U75" s="5"/>
    </row>
    <row r="76" spans="21:21" x14ac:dyDescent="0.25">
      <c r="U76" s="5"/>
    </row>
    <row r="77" spans="21:21" x14ac:dyDescent="0.25">
      <c r="U77" s="5"/>
    </row>
    <row r="78" spans="21:21" x14ac:dyDescent="0.25">
      <c r="U78" s="5"/>
    </row>
    <row r="79" spans="21:21" x14ac:dyDescent="0.25">
      <c r="U79" s="5"/>
    </row>
    <row r="80" spans="21:21" x14ac:dyDescent="0.25">
      <c r="U80" s="5"/>
    </row>
    <row r="81" spans="21:21" x14ac:dyDescent="0.25">
      <c r="U81" s="5"/>
    </row>
    <row r="82" spans="21:21" x14ac:dyDescent="0.25">
      <c r="U82" s="5"/>
    </row>
    <row r="83" spans="21:21" x14ac:dyDescent="0.25">
      <c r="U83" s="5"/>
    </row>
    <row r="84" spans="21:21" x14ac:dyDescent="0.25">
      <c r="U84" s="5"/>
    </row>
    <row r="85" spans="21:21" x14ac:dyDescent="0.25">
      <c r="U85" s="5"/>
    </row>
    <row r="86" spans="21:21" x14ac:dyDescent="0.25">
      <c r="U86" s="5"/>
    </row>
    <row r="87" spans="21:21" x14ac:dyDescent="0.25">
      <c r="U87" s="5"/>
    </row>
    <row r="88" spans="21:21" x14ac:dyDescent="0.25">
      <c r="U88" s="5"/>
    </row>
    <row r="89" spans="21:21" x14ac:dyDescent="0.25">
      <c r="U89" s="5"/>
    </row>
    <row r="90" spans="21:21" x14ac:dyDescent="0.25">
      <c r="U90" s="5"/>
    </row>
    <row r="91" spans="21:21" x14ac:dyDescent="0.25">
      <c r="U91" s="5"/>
    </row>
    <row r="92" spans="21:21" x14ac:dyDescent="0.25">
      <c r="U92" s="5"/>
    </row>
    <row r="93" spans="21:21" x14ac:dyDescent="0.25">
      <c r="U93" s="5"/>
    </row>
    <row r="94" spans="21:21" x14ac:dyDescent="0.25">
      <c r="U94" s="5"/>
    </row>
    <row r="95" spans="21:21" x14ac:dyDescent="0.25">
      <c r="U95" s="5"/>
    </row>
    <row r="96" spans="21:21" x14ac:dyDescent="0.25">
      <c r="U96" s="5"/>
    </row>
    <row r="97" spans="21:21" x14ac:dyDescent="0.25">
      <c r="U97" s="5"/>
    </row>
    <row r="98" spans="21:21" x14ac:dyDescent="0.25">
      <c r="U98" s="5"/>
    </row>
    <row r="99" spans="21:21" x14ac:dyDescent="0.25">
      <c r="U99" s="5"/>
    </row>
    <row r="100" spans="21:21" x14ac:dyDescent="0.25">
      <c r="U100" s="5"/>
    </row>
    <row r="101" spans="21:21" x14ac:dyDescent="0.25">
      <c r="U101" s="5"/>
    </row>
    <row r="102" spans="21:21" x14ac:dyDescent="0.25">
      <c r="U102" s="5"/>
    </row>
    <row r="103" spans="21:21" x14ac:dyDescent="0.25">
      <c r="U103" s="5"/>
    </row>
    <row r="104" spans="21:21" x14ac:dyDescent="0.25">
      <c r="U104" s="5"/>
    </row>
    <row r="105" spans="21:21" x14ac:dyDescent="0.25">
      <c r="U105" s="5"/>
    </row>
    <row r="106" spans="21:21" x14ac:dyDescent="0.25">
      <c r="U106" s="5"/>
    </row>
    <row r="107" spans="21:21" x14ac:dyDescent="0.25">
      <c r="U107" s="5"/>
    </row>
    <row r="108" spans="21:21" x14ac:dyDescent="0.25">
      <c r="U108" s="5"/>
    </row>
    <row r="109" spans="21:21" x14ac:dyDescent="0.25">
      <c r="U109" s="5"/>
    </row>
    <row r="110" spans="21:21" x14ac:dyDescent="0.25">
      <c r="U110" s="5"/>
    </row>
    <row r="111" spans="21:21" x14ac:dyDescent="0.25">
      <c r="U111" s="5"/>
    </row>
    <row r="112" spans="21:21" x14ac:dyDescent="0.25">
      <c r="U112" s="5"/>
    </row>
    <row r="113" spans="21:21" x14ac:dyDescent="0.25">
      <c r="U113" s="5"/>
    </row>
    <row r="114" spans="21:21" x14ac:dyDescent="0.25">
      <c r="U114" s="5"/>
    </row>
    <row r="115" spans="21:21" x14ac:dyDescent="0.25">
      <c r="U115" s="5"/>
    </row>
    <row r="116" spans="21:21" x14ac:dyDescent="0.25">
      <c r="U116" s="5"/>
    </row>
    <row r="117" spans="21:21" x14ac:dyDescent="0.25">
      <c r="U117" s="5"/>
    </row>
    <row r="118" spans="21:21" x14ac:dyDescent="0.25">
      <c r="U118" s="5"/>
    </row>
    <row r="119" spans="21:21" x14ac:dyDescent="0.25">
      <c r="U119" s="5"/>
    </row>
    <row r="120" spans="21:21" x14ac:dyDescent="0.25">
      <c r="U120" s="5"/>
    </row>
    <row r="121" spans="21:21" x14ac:dyDescent="0.25">
      <c r="U121" s="5"/>
    </row>
    <row r="122" spans="21:21" x14ac:dyDescent="0.25">
      <c r="U122" s="5"/>
    </row>
    <row r="123" spans="21:21" x14ac:dyDescent="0.25">
      <c r="U123" s="5"/>
    </row>
    <row r="124" spans="21:21" x14ac:dyDescent="0.25">
      <c r="U124" s="5"/>
    </row>
    <row r="125" spans="21:21" x14ac:dyDescent="0.25">
      <c r="U125" s="5"/>
    </row>
    <row r="126" spans="21:21" x14ac:dyDescent="0.25">
      <c r="U126" s="5"/>
    </row>
    <row r="127" spans="21:21" x14ac:dyDescent="0.25">
      <c r="U127" s="5"/>
    </row>
    <row r="128" spans="21:21" x14ac:dyDescent="0.25">
      <c r="U128" s="5"/>
    </row>
    <row r="129" spans="21:21" x14ac:dyDescent="0.25">
      <c r="U129" s="5"/>
    </row>
    <row r="130" spans="21:21" x14ac:dyDescent="0.25">
      <c r="U130" s="5"/>
    </row>
    <row r="131" spans="21:21" x14ac:dyDescent="0.25">
      <c r="U131" s="5"/>
    </row>
    <row r="132" spans="21:21" x14ac:dyDescent="0.25">
      <c r="U132" s="5"/>
    </row>
    <row r="133" spans="21:21" x14ac:dyDescent="0.25">
      <c r="U133" s="5"/>
    </row>
    <row r="134" spans="21:21" x14ac:dyDescent="0.25">
      <c r="U134" s="5"/>
    </row>
    <row r="135" spans="21:21" x14ac:dyDescent="0.25">
      <c r="U135" s="5"/>
    </row>
    <row r="136" spans="21:21" x14ac:dyDescent="0.25">
      <c r="U136" s="5"/>
    </row>
    <row r="137" spans="21:21" x14ac:dyDescent="0.25">
      <c r="U137" s="5"/>
    </row>
    <row r="138" spans="21:21" x14ac:dyDescent="0.25">
      <c r="U138" s="5"/>
    </row>
    <row r="139" spans="21:21" x14ac:dyDescent="0.25">
      <c r="U139" s="5"/>
    </row>
    <row r="140" spans="21:21" x14ac:dyDescent="0.25">
      <c r="U140" s="5"/>
    </row>
    <row r="141" spans="21:21" x14ac:dyDescent="0.25">
      <c r="U141" s="5"/>
    </row>
    <row r="142" spans="21:21" x14ac:dyDescent="0.25">
      <c r="U142" s="5"/>
    </row>
    <row r="143" spans="21:21" x14ac:dyDescent="0.25">
      <c r="U143" s="5"/>
    </row>
    <row r="144" spans="21:21" x14ac:dyDescent="0.25">
      <c r="U144" s="5"/>
    </row>
    <row r="145" spans="21:21" x14ac:dyDescent="0.25">
      <c r="U145" s="5"/>
    </row>
    <row r="146" spans="21:21" x14ac:dyDescent="0.25">
      <c r="U146" s="5"/>
    </row>
    <row r="147" spans="21:21" x14ac:dyDescent="0.25">
      <c r="U147" s="5"/>
    </row>
    <row r="148" spans="21:21" x14ac:dyDescent="0.25">
      <c r="U148" s="5"/>
    </row>
    <row r="149" spans="21:21" x14ac:dyDescent="0.25">
      <c r="U149" s="5"/>
    </row>
    <row r="150" spans="21:21" x14ac:dyDescent="0.25">
      <c r="U150" s="5"/>
    </row>
    <row r="151" spans="21:21" x14ac:dyDescent="0.25">
      <c r="U151" s="5"/>
    </row>
    <row r="152" spans="21:21" x14ac:dyDescent="0.25">
      <c r="U152" s="5"/>
    </row>
    <row r="153" spans="21:21" x14ac:dyDescent="0.25">
      <c r="U153" s="5"/>
    </row>
    <row r="154" spans="21:21" x14ac:dyDescent="0.25">
      <c r="U154" s="5"/>
    </row>
    <row r="155" spans="21:21" x14ac:dyDescent="0.25">
      <c r="U155" s="5"/>
    </row>
    <row r="156" spans="21:21" x14ac:dyDescent="0.25">
      <c r="U156" s="5"/>
    </row>
    <row r="157" spans="21:21" x14ac:dyDescent="0.25">
      <c r="U157" s="5"/>
    </row>
    <row r="158" spans="21:21" x14ac:dyDescent="0.25">
      <c r="U158" s="5"/>
    </row>
    <row r="159" spans="21:21" x14ac:dyDescent="0.25">
      <c r="U159" s="5"/>
    </row>
    <row r="160" spans="21:21" x14ac:dyDescent="0.25">
      <c r="U160" s="5"/>
    </row>
    <row r="161" spans="21:21" x14ac:dyDescent="0.25">
      <c r="U161" s="5"/>
    </row>
    <row r="162" spans="21:21" x14ac:dyDescent="0.25">
      <c r="U162" s="5"/>
    </row>
    <row r="163" spans="21:21" x14ac:dyDescent="0.25">
      <c r="U163" s="5"/>
    </row>
    <row r="164" spans="21:21" x14ac:dyDescent="0.25">
      <c r="U164" s="5"/>
    </row>
    <row r="165" spans="21:21" x14ac:dyDescent="0.25">
      <c r="U165" s="5"/>
    </row>
    <row r="166" spans="21:21" x14ac:dyDescent="0.25">
      <c r="U166" s="5"/>
    </row>
    <row r="167" spans="21:21" x14ac:dyDescent="0.25">
      <c r="U167" s="5"/>
    </row>
    <row r="168" spans="21:21" x14ac:dyDescent="0.25">
      <c r="U168" s="5"/>
    </row>
    <row r="169" spans="21:21" x14ac:dyDescent="0.25">
      <c r="U169" s="5"/>
    </row>
    <row r="170" spans="21:21" x14ac:dyDescent="0.25">
      <c r="U170" s="5"/>
    </row>
    <row r="171" spans="21:21" x14ac:dyDescent="0.25">
      <c r="U171" s="5"/>
    </row>
    <row r="172" spans="21:21" x14ac:dyDescent="0.25">
      <c r="U172" s="5"/>
    </row>
    <row r="173" spans="21:21" x14ac:dyDescent="0.25">
      <c r="U173" s="5"/>
    </row>
    <row r="174" spans="21:21" x14ac:dyDescent="0.25">
      <c r="U174" s="5"/>
    </row>
    <row r="175" spans="21:21" x14ac:dyDescent="0.25">
      <c r="U175" s="5"/>
    </row>
    <row r="176" spans="21:21" x14ac:dyDescent="0.25">
      <c r="U176" s="5"/>
    </row>
    <row r="177" spans="21:21" x14ac:dyDescent="0.25">
      <c r="U177" s="5"/>
    </row>
    <row r="178" spans="21:21" x14ac:dyDescent="0.25">
      <c r="U178" s="5"/>
    </row>
    <row r="179" spans="21:21" x14ac:dyDescent="0.25">
      <c r="U179" s="5"/>
    </row>
    <row r="180" spans="21:21" x14ac:dyDescent="0.25">
      <c r="U180" s="5"/>
    </row>
    <row r="181" spans="21:21" x14ac:dyDescent="0.25">
      <c r="U181" s="5"/>
    </row>
    <row r="182" spans="21:21" x14ac:dyDescent="0.25">
      <c r="U182" s="5"/>
    </row>
    <row r="183" spans="21:21" x14ac:dyDescent="0.25">
      <c r="U183" s="5"/>
    </row>
    <row r="184" spans="21:21" x14ac:dyDescent="0.25">
      <c r="U184" s="5"/>
    </row>
    <row r="185" spans="21:21" x14ac:dyDescent="0.25">
      <c r="U185" s="5"/>
    </row>
    <row r="186" spans="21:21" x14ac:dyDescent="0.25">
      <c r="U186" s="5"/>
    </row>
    <row r="187" spans="21:21" x14ac:dyDescent="0.25">
      <c r="U187" s="5"/>
    </row>
    <row r="188" spans="21:21" x14ac:dyDescent="0.25">
      <c r="U188" s="5"/>
    </row>
    <row r="189" spans="21:21" x14ac:dyDescent="0.25">
      <c r="U189" s="5"/>
    </row>
    <row r="190" spans="21:21" x14ac:dyDescent="0.25">
      <c r="U190" s="5"/>
    </row>
    <row r="191" spans="21:21" x14ac:dyDescent="0.25">
      <c r="U191" s="5"/>
    </row>
    <row r="192" spans="21:21" x14ac:dyDescent="0.25">
      <c r="U192" s="5"/>
    </row>
    <row r="193" spans="21:21" x14ac:dyDescent="0.25">
      <c r="U193" s="5"/>
    </row>
    <row r="194" spans="21:21" x14ac:dyDescent="0.25">
      <c r="U194" s="5"/>
    </row>
    <row r="195" spans="21:21" x14ac:dyDescent="0.25">
      <c r="U195" s="5"/>
    </row>
    <row r="196" spans="21:21" x14ac:dyDescent="0.25">
      <c r="U196" s="5"/>
    </row>
    <row r="197" spans="21:21" x14ac:dyDescent="0.25">
      <c r="U197" s="5"/>
    </row>
    <row r="198" spans="21:21" x14ac:dyDescent="0.25">
      <c r="U198" s="5"/>
    </row>
    <row r="199" spans="21:21" x14ac:dyDescent="0.25">
      <c r="U199" s="5"/>
    </row>
    <row r="200" spans="21:21" x14ac:dyDescent="0.25">
      <c r="U200" s="5"/>
    </row>
    <row r="201" spans="21:21" x14ac:dyDescent="0.25">
      <c r="U201" s="5"/>
    </row>
    <row r="202" spans="21:21" x14ac:dyDescent="0.25">
      <c r="U202" s="5"/>
    </row>
    <row r="203" spans="21:21" x14ac:dyDescent="0.25">
      <c r="U203" s="5"/>
    </row>
    <row r="204" spans="21:21" x14ac:dyDescent="0.25">
      <c r="U204" s="5"/>
    </row>
    <row r="205" spans="21:21" x14ac:dyDescent="0.25">
      <c r="U205" s="5"/>
    </row>
    <row r="206" spans="21:21" x14ac:dyDescent="0.25">
      <c r="U206" s="5"/>
    </row>
    <row r="207" spans="21:21" x14ac:dyDescent="0.25">
      <c r="U207" s="5"/>
    </row>
    <row r="208" spans="21:21" x14ac:dyDescent="0.25">
      <c r="U208" s="5"/>
    </row>
    <row r="209" spans="21:21" x14ac:dyDescent="0.25">
      <c r="U209" s="5"/>
    </row>
    <row r="210" spans="21:21" x14ac:dyDescent="0.25">
      <c r="U210" s="5"/>
    </row>
    <row r="211" spans="21:21" x14ac:dyDescent="0.25">
      <c r="U211" s="5"/>
    </row>
    <row r="212" spans="21:21" x14ac:dyDescent="0.25">
      <c r="U212" s="5"/>
    </row>
    <row r="213" spans="21:21" x14ac:dyDescent="0.25">
      <c r="U213" s="5"/>
    </row>
    <row r="214" spans="21:21" x14ac:dyDescent="0.25">
      <c r="U214" s="5"/>
    </row>
    <row r="215" spans="21:21" x14ac:dyDescent="0.25">
      <c r="U215" s="5"/>
    </row>
    <row r="216" spans="21:21" x14ac:dyDescent="0.25">
      <c r="U216" s="5"/>
    </row>
    <row r="217" spans="21:21" x14ac:dyDescent="0.25">
      <c r="U217" s="5"/>
    </row>
    <row r="218" spans="21:21" x14ac:dyDescent="0.25">
      <c r="U218" s="5"/>
    </row>
    <row r="219" spans="21:21" x14ac:dyDescent="0.25">
      <c r="U219" s="5"/>
    </row>
    <row r="220" spans="21:21" x14ac:dyDescent="0.25">
      <c r="U220" s="5"/>
    </row>
    <row r="221" spans="21:21" x14ac:dyDescent="0.25">
      <c r="U221" s="5"/>
    </row>
    <row r="222" spans="21:21" x14ac:dyDescent="0.25">
      <c r="U222" s="5"/>
    </row>
    <row r="223" spans="21:21" x14ac:dyDescent="0.25">
      <c r="U223" s="5"/>
    </row>
    <row r="224" spans="21:21" x14ac:dyDescent="0.25">
      <c r="U224" s="5"/>
    </row>
    <row r="225" spans="21:21" x14ac:dyDescent="0.25">
      <c r="U225" s="5"/>
    </row>
    <row r="226" spans="21:21" x14ac:dyDescent="0.25">
      <c r="U226" s="5"/>
    </row>
    <row r="227" spans="21:21" x14ac:dyDescent="0.25">
      <c r="U227" s="5"/>
    </row>
    <row r="228" spans="21:21" x14ac:dyDescent="0.25">
      <c r="U228" s="5"/>
    </row>
    <row r="229" spans="21:21" x14ac:dyDescent="0.25">
      <c r="U229" s="5"/>
    </row>
    <row r="230" spans="21:21" x14ac:dyDescent="0.25">
      <c r="U230" s="5"/>
    </row>
    <row r="231" spans="21:21" x14ac:dyDescent="0.25">
      <c r="U231" s="5"/>
    </row>
    <row r="232" spans="21:21" x14ac:dyDescent="0.25">
      <c r="U232" s="5"/>
    </row>
    <row r="233" spans="21:21" x14ac:dyDescent="0.25">
      <c r="U233" s="5"/>
    </row>
    <row r="234" spans="21:21" x14ac:dyDescent="0.25">
      <c r="U234" s="5"/>
    </row>
    <row r="235" spans="21:21" x14ac:dyDescent="0.25">
      <c r="U235" s="5"/>
    </row>
    <row r="236" spans="21:21" x14ac:dyDescent="0.25">
      <c r="U236" s="5"/>
    </row>
    <row r="237" spans="21:21" x14ac:dyDescent="0.25">
      <c r="U237" s="5"/>
    </row>
    <row r="238" spans="21:21" x14ac:dyDescent="0.25">
      <c r="U238" s="5"/>
    </row>
    <row r="239" spans="21:21" x14ac:dyDescent="0.25">
      <c r="U239" s="5"/>
    </row>
    <row r="240" spans="21:21" x14ac:dyDescent="0.25">
      <c r="U240" s="5"/>
    </row>
    <row r="241" spans="21:21" x14ac:dyDescent="0.25">
      <c r="U241" s="5"/>
    </row>
    <row r="242" spans="21:21" x14ac:dyDescent="0.25">
      <c r="U242" s="5"/>
    </row>
    <row r="243" spans="21:21" x14ac:dyDescent="0.25">
      <c r="U243" s="5"/>
    </row>
    <row r="244" spans="21:21" x14ac:dyDescent="0.25">
      <c r="U244" s="5"/>
    </row>
    <row r="245" spans="21:21" x14ac:dyDescent="0.25">
      <c r="U245" s="5"/>
    </row>
    <row r="246" spans="21:21" x14ac:dyDescent="0.25">
      <c r="U246" s="5"/>
    </row>
    <row r="247" spans="21:21" x14ac:dyDescent="0.25">
      <c r="U247" s="5"/>
    </row>
    <row r="248" spans="21:21" x14ac:dyDescent="0.25">
      <c r="U248" s="5"/>
    </row>
    <row r="249" spans="21:21" x14ac:dyDescent="0.25">
      <c r="U249" s="5"/>
    </row>
    <row r="250" spans="21:21" x14ac:dyDescent="0.25">
      <c r="U250" s="5"/>
    </row>
    <row r="251" spans="21:21" x14ac:dyDescent="0.25">
      <c r="U251" s="5"/>
    </row>
    <row r="252" spans="21:21" x14ac:dyDescent="0.25">
      <c r="U252" s="5"/>
    </row>
    <row r="253" spans="21:21" x14ac:dyDescent="0.25">
      <c r="U253" s="5"/>
    </row>
    <row r="254" spans="21:21" x14ac:dyDescent="0.25">
      <c r="U254" s="5"/>
    </row>
    <row r="255" spans="21:21" x14ac:dyDescent="0.25">
      <c r="U255" s="5"/>
    </row>
    <row r="256" spans="21:21" x14ac:dyDescent="0.25">
      <c r="U256" s="5"/>
    </row>
    <row r="257" spans="21:21" x14ac:dyDescent="0.25">
      <c r="U257" s="5"/>
    </row>
    <row r="258" spans="21:21" x14ac:dyDescent="0.25">
      <c r="U258" s="5"/>
    </row>
    <row r="259" spans="21:21" x14ac:dyDescent="0.25">
      <c r="U259" s="5"/>
    </row>
    <row r="260" spans="21:21" x14ac:dyDescent="0.25">
      <c r="U260" s="5"/>
    </row>
    <row r="261" spans="21:21" x14ac:dyDescent="0.25">
      <c r="U261" s="5"/>
    </row>
    <row r="262" spans="21:21" x14ac:dyDescent="0.25">
      <c r="U262" s="5"/>
    </row>
    <row r="263" spans="21:21" x14ac:dyDescent="0.25">
      <c r="U263" s="5"/>
    </row>
    <row r="264" spans="21:21" x14ac:dyDescent="0.25">
      <c r="U264" s="5"/>
    </row>
    <row r="265" spans="21:21" x14ac:dyDescent="0.25">
      <c r="U265" s="5"/>
    </row>
    <row r="266" spans="21:21" x14ac:dyDescent="0.25">
      <c r="U266" s="5"/>
    </row>
    <row r="267" spans="21:21" x14ac:dyDescent="0.25">
      <c r="U267" s="5"/>
    </row>
    <row r="268" spans="21:21" x14ac:dyDescent="0.25">
      <c r="U268" s="5"/>
    </row>
    <row r="269" spans="21:21" x14ac:dyDescent="0.25">
      <c r="U269" s="5"/>
    </row>
    <row r="270" spans="21:21" x14ac:dyDescent="0.25">
      <c r="U270" s="5"/>
    </row>
    <row r="271" spans="21:21" x14ac:dyDescent="0.25">
      <c r="U271" s="5"/>
    </row>
    <row r="272" spans="21:21" x14ac:dyDescent="0.25">
      <c r="U272" s="5"/>
    </row>
    <row r="273" spans="21:21" x14ac:dyDescent="0.25">
      <c r="U273" s="5"/>
    </row>
    <row r="274" spans="21:21" x14ac:dyDescent="0.25">
      <c r="U274" s="5"/>
    </row>
    <row r="275" spans="21:21" x14ac:dyDescent="0.25">
      <c r="U275" s="5"/>
    </row>
    <row r="276" spans="21:21" x14ac:dyDescent="0.25">
      <c r="U276" s="5"/>
    </row>
    <row r="277" spans="21:21" x14ac:dyDescent="0.25">
      <c r="U277" s="5"/>
    </row>
    <row r="278" spans="21:21" x14ac:dyDescent="0.25">
      <c r="U278" s="5"/>
    </row>
    <row r="279" spans="21:21" x14ac:dyDescent="0.25">
      <c r="U279" s="5"/>
    </row>
    <row r="280" spans="21:21" x14ac:dyDescent="0.25">
      <c r="U280" s="5"/>
    </row>
    <row r="281" spans="21:21" x14ac:dyDescent="0.25">
      <c r="U281" s="5"/>
    </row>
    <row r="282" spans="21:21" x14ac:dyDescent="0.25">
      <c r="U282" s="5"/>
    </row>
    <row r="283" spans="21:21" x14ac:dyDescent="0.25">
      <c r="U283" s="5"/>
    </row>
    <row r="284" spans="21:21" x14ac:dyDescent="0.25">
      <c r="U284" s="5"/>
    </row>
    <row r="285" spans="21:21" x14ac:dyDescent="0.25">
      <c r="U285" s="5"/>
    </row>
    <row r="286" spans="21:21" x14ac:dyDescent="0.25">
      <c r="U286" s="5"/>
    </row>
    <row r="287" spans="21:21" x14ac:dyDescent="0.25">
      <c r="U287" s="5"/>
    </row>
    <row r="288" spans="21:21" x14ac:dyDescent="0.25">
      <c r="U288" s="5"/>
    </row>
    <row r="289" spans="21:21" x14ac:dyDescent="0.25">
      <c r="U289" s="5"/>
    </row>
    <row r="290" spans="21:21" x14ac:dyDescent="0.25">
      <c r="U290" s="5"/>
    </row>
    <row r="291" spans="21:21" x14ac:dyDescent="0.25">
      <c r="U291" s="5"/>
    </row>
    <row r="292" spans="21:21" x14ac:dyDescent="0.25">
      <c r="U292" s="5"/>
    </row>
    <row r="293" spans="21:21" x14ac:dyDescent="0.25">
      <c r="U293" s="5"/>
    </row>
    <row r="294" spans="21:21" x14ac:dyDescent="0.25">
      <c r="U294" s="5"/>
    </row>
    <row r="295" spans="21:21" x14ac:dyDescent="0.25">
      <c r="U295" s="5"/>
    </row>
    <row r="296" spans="21:21" x14ac:dyDescent="0.25">
      <c r="U296" s="5"/>
    </row>
    <row r="297" spans="21:21" x14ac:dyDescent="0.25">
      <c r="U297" s="5"/>
    </row>
    <row r="298" spans="21:21" x14ac:dyDescent="0.25">
      <c r="U298" s="5"/>
    </row>
    <row r="299" spans="21:21" x14ac:dyDescent="0.25">
      <c r="U299" s="5"/>
    </row>
    <row r="300" spans="21:21" x14ac:dyDescent="0.25">
      <c r="U300" s="5"/>
    </row>
    <row r="301" spans="21:21" x14ac:dyDescent="0.25">
      <c r="U301" s="5"/>
    </row>
    <row r="302" spans="21:21" x14ac:dyDescent="0.25">
      <c r="U302" s="5"/>
    </row>
    <row r="303" spans="21:21" x14ac:dyDescent="0.25">
      <c r="U303" s="5"/>
    </row>
    <row r="304" spans="21:21" x14ac:dyDescent="0.25">
      <c r="U304" s="5"/>
    </row>
    <row r="305" spans="21:21" x14ac:dyDescent="0.25">
      <c r="U305" s="5"/>
    </row>
    <row r="306" spans="21:21" x14ac:dyDescent="0.25">
      <c r="U306" s="5"/>
    </row>
    <row r="307" spans="21:21" x14ac:dyDescent="0.25">
      <c r="U307" s="5"/>
    </row>
    <row r="308" spans="21:21" x14ac:dyDescent="0.25">
      <c r="U308" s="5"/>
    </row>
    <row r="309" spans="21:21" x14ac:dyDescent="0.25">
      <c r="U309" s="5"/>
    </row>
    <row r="310" spans="21:21" x14ac:dyDescent="0.25">
      <c r="U310" s="5"/>
    </row>
    <row r="311" spans="21:21" x14ac:dyDescent="0.25">
      <c r="U311" s="5"/>
    </row>
    <row r="312" spans="21:21" x14ac:dyDescent="0.25">
      <c r="U312" s="5"/>
    </row>
    <row r="313" spans="21:21" x14ac:dyDescent="0.25">
      <c r="U313" s="5"/>
    </row>
    <row r="314" spans="21:21" x14ac:dyDescent="0.25">
      <c r="U314" s="5"/>
    </row>
    <row r="315" spans="21:21" x14ac:dyDescent="0.25">
      <c r="U315" s="5"/>
    </row>
    <row r="316" spans="21:21" x14ac:dyDescent="0.25">
      <c r="U316" s="5"/>
    </row>
    <row r="317" spans="21:21" x14ac:dyDescent="0.25">
      <c r="U317" s="5"/>
    </row>
    <row r="318" spans="21:21" x14ac:dyDescent="0.25">
      <c r="U318" s="5"/>
    </row>
    <row r="319" spans="21:21" x14ac:dyDescent="0.25">
      <c r="U319" s="5"/>
    </row>
    <row r="320" spans="21:21" x14ac:dyDescent="0.25">
      <c r="U320" s="5"/>
    </row>
    <row r="321" spans="21:21" x14ac:dyDescent="0.25">
      <c r="U321" s="5"/>
    </row>
    <row r="322" spans="21:21" x14ac:dyDescent="0.25">
      <c r="U322" s="5"/>
    </row>
    <row r="323" spans="21:21" x14ac:dyDescent="0.25">
      <c r="U323" s="5"/>
    </row>
    <row r="324" spans="21:21" x14ac:dyDescent="0.25">
      <c r="U324" s="5"/>
    </row>
    <row r="325" spans="21:21" x14ac:dyDescent="0.25">
      <c r="U325" s="5"/>
    </row>
    <row r="326" spans="21:21" x14ac:dyDescent="0.25">
      <c r="U326" s="5"/>
    </row>
    <row r="327" spans="21:21" x14ac:dyDescent="0.25">
      <c r="U327" s="5"/>
    </row>
    <row r="328" spans="21:21" x14ac:dyDescent="0.25">
      <c r="U328" s="5"/>
    </row>
    <row r="329" spans="21:21" x14ac:dyDescent="0.25">
      <c r="U329" s="5"/>
    </row>
    <row r="330" spans="21:21" x14ac:dyDescent="0.25">
      <c r="U330" s="5"/>
    </row>
    <row r="331" spans="21:21" x14ac:dyDescent="0.25">
      <c r="U331" s="5"/>
    </row>
    <row r="332" spans="21:21" x14ac:dyDescent="0.25">
      <c r="U332" s="5"/>
    </row>
    <row r="333" spans="21:21" x14ac:dyDescent="0.25">
      <c r="U333" s="5"/>
    </row>
    <row r="334" spans="21:21" x14ac:dyDescent="0.25">
      <c r="U334" s="5"/>
    </row>
    <row r="335" spans="21:21" x14ac:dyDescent="0.25">
      <c r="U335" s="5"/>
    </row>
    <row r="336" spans="21:21" x14ac:dyDescent="0.25">
      <c r="U336" s="5"/>
    </row>
    <row r="337" spans="21:21" x14ac:dyDescent="0.25">
      <c r="U337" s="5"/>
    </row>
    <row r="338" spans="21:21" x14ac:dyDescent="0.25">
      <c r="U338" s="5"/>
    </row>
    <row r="339" spans="21:21" x14ac:dyDescent="0.25">
      <c r="U339" s="5"/>
    </row>
    <row r="340" spans="21:21" x14ac:dyDescent="0.25">
      <c r="U340" s="5"/>
    </row>
    <row r="341" spans="21:21" x14ac:dyDescent="0.25">
      <c r="U341" s="5"/>
    </row>
    <row r="342" spans="21:21" x14ac:dyDescent="0.25">
      <c r="U342" s="5"/>
    </row>
    <row r="343" spans="21:21" x14ac:dyDescent="0.25">
      <c r="U343" s="5"/>
    </row>
    <row r="344" spans="21:21" x14ac:dyDescent="0.25">
      <c r="U344" s="5"/>
    </row>
    <row r="345" spans="21:21" x14ac:dyDescent="0.25">
      <c r="U345" s="5"/>
    </row>
    <row r="346" spans="21:21" x14ac:dyDescent="0.25">
      <c r="U346" s="5"/>
    </row>
    <row r="347" spans="21:21" x14ac:dyDescent="0.25">
      <c r="U347" s="5"/>
    </row>
    <row r="348" spans="21:21" x14ac:dyDescent="0.25">
      <c r="U348" s="5"/>
    </row>
    <row r="349" spans="21:21" x14ac:dyDescent="0.25">
      <c r="U349" s="5"/>
    </row>
    <row r="350" spans="21:21" x14ac:dyDescent="0.25">
      <c r="U350" s="5"/>
    </row>
    <row r="351" spans="21:21" x14ac:dyDescent="0.25">
      <c r="U351" s="5"/>
    </row>
    <row r="352" spans="21:21" x14ac:dyDescent="0.25">
      <c r="U352" s="5"/>
    </row>
    <row r="353" spans="21:21" x14ac:dyDescent="0.25">
      <c r="U353" s="5"/>
    </row>
    <row r="354" spans="21:21" x14ac:dyDescent="0.25">
      <c r="U354" s="5"/>
    </row>
    <row r="355" spans="21:21" x14ac:dyDescent="0.25">
      <c r="U355" s="5"/>
    </row>
    <row r="356" spans="21:21" x14ac:dyDescent="0.25">
      <c r="U356" s="5"/>
    </row>
    <row r="357" spans="21:21" x14ac:dyDescent="0.25">
      <c r="U357" s="5"/>
    </row>
    <row r="358" spans="21:21" x14ac:dyDescent="0.25">
      <c r="U358" s="5"/>
    </row>
    <row r="359" spans="21:21" x14ac:dyDescent="0.25">
      <c r="U359" s="5"/>
    </row>
    <row r="360" spans="21:21" x14ac:dyDescent="0.25">
      <c r="U360" s="5"/>
    </row>
    <row r="361" spans="21:21" x14ac:dyDescent="0.25">
      <c r="U361" s="5"/>
    </row>
    <row r="362" spans="21:21" x14ac:dyDescent="0.25">
      <c r="U362" s="5"/>
    </row>
    <row r="363" spans="21:21" x14ac:dyDescent="0.25">
      <c r="U363" s="5"/>
    </row>
    <row r="364" spans="21:21" x14ac:dyDescent="0.25">
      <c r="U364" s="5"/>
    </row>
    <row r="365" spans="21:21" x14ac:dyDescent="0.25">
      <c r="U365" s="5"/>
    </row>
    <row r="366" spans="21:21" x14ac:dyDescent="0.25">
      <c r="U366" s="5"/>
    </row>
    <row r="367" spans="21:21" x14ac:dyDescent="0.25">
      <c r="U367" s="5"/>
    </row>
    <row r="368" spans="21:21" x14ac:dyDescent="0.25">
      <c r="U368" s="5"/>
    </row>
    <row r="369" spans="21:21" x14ac:dyDescent="0.25">
      <c r="U369" s="5"/>
    </row>
    <row r="370" spans="21:21" x14ac:dyDescent="0.25">
      <c r="U370" s="5"/>
    </row>
    <row r="371" spans="21:21" x14ac:dyDescent="0.25">
      <c r="U371" s="5"/>
    </row>
    <row r="372" spans="21:21" x14ac:dyDescent="0.25">
      <c r="U372" s="5"/>
    </row>
    <row r="373" spans="21:21" x14ac:dyDescent="0.25">
      <c r="U373" s="5"/>
    </row>
    <row r="374" spans="21:21" x14ac:dyDescent="0.25">
      <c r="U374" s="5"/>
    </row>
    <row r="375" spans="21:21" x14ac:dyDescent="0.25">
      <c r="U375" s="5"/>
    </row>
    <row r="376" spans="21:21" x14ac:dyDescent="0.25">
      <c r="U376" s="5"/>
    </row>
    <row r="377" spans="21:21" x14ac:dyDescent="0.25">
      <c r="U377" s="5"/>
    </row>
    <row r="378" spans="21:21" x14ac:dyDescent="0.25">
      <c r="U378" s="5"/>
    </row>
    <row r="379" spans="21:21" x14ac:dyDescent="0.25">
      <c r="U379" s="5"/>
    </row>
    <row r="380" spans="21:21" x14ac:dyDescent="0.25">
      <c r="U380" s="5"/>
    </row>
    <row r="381" spans="21:21" x14ac:dyDescent="0.25">
      <c r="U381" s="5"/>
    </row>
    <row r="382" spans="21:21" x14ac:dyDescent="0.25">
      <c r="U382" s="5"/>
    </row>
    <row r="383" spans="21:21" x14ac:dyDescent="0.25">
      <c r="U383" s="5"/>
    </row>
    <row r="384" spans="21:21" x14ac:dyDescent="0.25">
      <c r="U384" s="5"/>
    </row>
    <row r="385" spans="21:21" x14ac:dyDescent="0.25">
      <c r="U385" s="5"/>
    </row>
    <row r="386" spans="21:21" x14ac:dyDescent="0.25">
      <c r="U386" s="5"/>
    </row>
    <row r="387" spans="21:21" x14ac:dyDescent="0.25">
      <c r="U387" s="5"/>
    </row>
    <row r="388" spans="21:21" x14ac:dyDescent="0.25">
      <c r="U388" s="5"/>
    </row>
    <row r="389" spans="21:21" x14ac:dyDescent="0.25">
      <c r="U389" s="5"/>
    </row>
    <row r="390" spans="21:21" x14ac:dyDescent="0.25">
      <c r="U390" s="5"/>
    </row>
    <row r="391" spans="21:21" x14ac:dyDescent="0.25">
      <c r="U391" s="5"/>
    </row>
    <row r="392" spans="21:21" x14ac:dyDescent="0.25">
      <c r="U392" s="5"/>
    </row>
    <row r="393" spans="21:21" x14ac:dyDescent="0.25">
      <c r="U393" s="5"/>
    </row>
    <row r="394" spans="21:21" x14ac:dyDescent="0.25">
      <c r="U394" s="5"/>
    </row>
    <row r="395" spans="21:21" x14ac:dyDescent="0.25">
      <c r="U395" s="5"/>
    </row>
    <row r="396" spans="21:21" x14ac:dyDescent="0.25">
      <c r="U396" s="5"/>
    </row>
    <row r="397" spans="21:21" x14ac:dyDescent="0.25">
      <c r="U397" s="5"/>
    </row>
    <row r="398" spans="21:21" x14ac:dyDescent="0.25">
      <c r="U398" s="5"/>
    </row>
    <row r="399" spans="21:21" x14ac:dyDescent="0.25">
      <c r="U399" s="5"/>
    </row>
    <row r="400" spans="21:21" x14ac:dyDescent="0.25">
      <c r="U400" s="5"/>
    </row>
    <row r="401" spans="21:21" x14ac:dyDescent="0.25">
      <c r="U401" s="5"/>
    </row>
    <row r="402" spans="21:21" x14ac:dyDescent="0.25">
      <c r="U402" s="5"/>
    </row>
    <row r="403" spans="21:21" x14ac:dyDescent="0.25">
      <c r="U403" s="5"/>
    </row>
    <row r="404" spans="21:21" x14ac:dyDescent="0.25">
      <c r="U404" s="5"/>
    </row>
    <row r="405" spans="21:21" x14ac:dyDescent="0.25">
      <c r="U405" s="5"/>
    </row>
    <row r="406" spans="21:21" x14ac:dyDescent="0.25">
      <c r="U406" s="5"/>
    </row>
    <row r="407" spans="21:21" x14ac:dyDescent="0.25">
      <c r="U407" s="5"/>
    </row>
    <row r="408" spans="21:21" x14ac:dyDescent="0.25">
      <c r="U408" s="5"/>
    </row>
    <row r="409" spans="21:21" x14ac:dyDescent="0.25">
      <c r="U409" s="5"/>
    </row>
    <row r="410" spans="21:21" x14ac:dyDescent="0.25">
      <c r="U410" s="5"/>
    </row>
    <row r="411" spans="21:21" x14ac:dyDescent="0.25">
      <c r="U411" s="5"/>
    </row>
    <row r="412" spans="21:21" x14ac:dyDescent="0.25">
      <c r="U412" s="5"/>
    </row>
    <row r="413" spans="21:21" x14ac:dyDescent="0.25">
      <c r="U413" s="5"/>
    </row>
    <row r="414" spans="21:21" x14ac:dyDescent="0.25">
      <c r="U414" s="5"/>
    </row>
    <row r="415" spans="21:21" x14ac:dyDescent="0.25">
      <c r="U415" s="5"/>
    </row>
    <row r="416" spans="21:21" x14ac:dyDescent="0.25">
      <c r="U416" s="5"/>
    </row>
    <row r="417" spans="21:21" x14ac:dyDescent="0.25">
      <c r="U417" s="5"/>
    </row>
    <row r="418" spans="21:21" x14ac:dyDescent="0.25">
      <c r="U418" s="5"/>
    </row>
    <row r="419" spans="21:21" x14ac:dyDescent="0.25">
      <c r="U419" s="5"/>
    </row>
    <row r="420" spans="21:21" x14ac:dyDescent="0.25">
      <c r="U420" s="5"/>
    </row>
    <row r="421" spans="21:21" x14ac:dyDescent="0.25">
      <c r="U421" s="5"/>
    </row>
    <row r="422" spans="21:21" x14ac:dyDescent="0.25">
      <c r="U422" s="5"/>
    </row>
    <row r="423" spans="21:21" x14ac:dyDescent="0.25">
      <c r="U423" s="5"/>
    </row>
    <row r="424" spans="21:21" x14ac:dyDescent="0.25">
      <c r="U424" s="5"/>
    </row>
    <row r="425" spans="21:21" x14ac:dyDescent="0.25">
      <c r="U425" s="5"/>
    </row>
    <row r="426" spans="21:21" x14ac:dyDescent="0.25">
      <c r="U426" s="5"/>
    </row>
    <row r="427" spans="21:21" x14ac:dyDescent="0.25">
      <c r="U427" s="5"/>
    </row>
    <row r="428" spans="21:21" x14ac:dyDescent="0.25">
      <c r="U428" s="5"/>
    </row>
    <row r="429" spans="21:21" x14ac:dyDescent="0.25">
      <c r="U429" s="5"/>
    </row>
    <row r="430" spans="21:21" x14ac:dyDescent="0.25">
      <c r="U430" s="5"/>
    </row>
    <row r="431" spans="21:21" x14ac:dyDescent="0.25">
      <c r="U431" s="5"/>
    </row>
    <row r="432" spans="21:21" x14ac:dyDescent="0.25">
      <c r="U432" s="5"/>
    </row>
    <row r="433" spans="21:21" x14ac:dyDescent="0.25">
      <c r="U433" s="5"/>
    </row>
    <row r="434" spans="21:21" x14ac:dyDescent="0.25">
      <c r="U434" s="5"/>
    </row>
    <row r="435" spans="21:21" x14ac:dyDescent="0.25">
      <c r="U435" s="5"/>
    </row>
    <row r="436" spans="21:21" x14ac:dyDescent="0.25">
      <c r="U436" s="5"/>
    </row>
    <row r="437" spans="21:21" x14ac:dyDescent="0.25">
      <c r="U437" s="5"/>
    </row>
    <row r="438" spans="21:21" x14ac:dyDescent="0.25">
      <c r="U438" s="5"/>
    </row>
    <row r="439" spans="21:21" x14ac:dyDescent="0.25">
      <c r="U439" s="5"/>
    </row>
    <row r="440" spans="21:21" x14ac:dyDescent="0.25">
      <c r="U440" s="5"/>
    </row>
    <row r="441" spans="21:21" x14ac:dyDescent="0.25">
      <c r="U441" s="5"/>
    </row>
    <row r="442" spans="21:21" x14ac:dyDescent="0.25">
      <c r="U442" s="5"/>
    </row>
    <row r="443" spans="21:21" x14ac:dyDescent="0.25">
      <c r="U443" s="5"/>
    </row>
    <row r="444" spans="21:21" x14ac:dyDescent="0.25">
      <c r="U444" s="5"/>
    </row>
    <row r="445" spans="21:21" x14ac:dyDescent="0.25">
      <c r="U445" s="5"/>
    </row>
    <row r="446" spans="21:21" x14ac:dyDescent="0.25">
      <c r="U446" s="5"/>
    </row>
    <row r="447" spans="21:21" x14ac:dyDescent="0.25">
      <c r="U447" s="5"/>
    </row>
    <row r="448" spans="21:21" x14ac:dyDescent="0.25">
      <c r="U448" s="5"/>
    </row>
    <row r="449" spans="21:21" x14ac:dyDescent="0.25">
      <c r="U449" s="5"/>
    </row>
    <row r="450" spans="21:21" x14ac:dyDescent="0.25">
      <c r="U450" s="5"/>
    </row>
    <row r="451" spans="21:21" x14ac:dyDescent="0.25">
      <c r="U451" s="5"/>
    </row>
    <row r="452" spans="21:21" x14ac:dyDescent="0.25">
      <c r="U452" s="5"/>
    </row>
    <row r="453" spans="21:21" x14ac:dyDescent="0.25">
      <c r="U453" s="5"/>
    </row>
    <row r="454" spans="21:21" x14ac:dyDescent="0.25">
      <c r="U454" s="5"/>
    </row>
    <row r="455" spans="21:21" x14ac:dyDescent="0.25">
      <c r="U455" s="5"/>
    </row>
    <row r="456" spans="21:21" x14ac:dyDescent="0.25">
      <c r="U456" s="5"/>
    </row>
    <row r="457" spans="21:21" x14ac:dyDescent="0.25">
      <c r="U457" s="5"/>
    </row>
    <row r="458" spans="21:21" x14ac:dyDescent="0.25">
      <c r="U458" s="5"/>
    </row>
    <row r="459" spans="21:21" x14ac:dyDescent="0.25">
      <c r="U459" s="5"/>
    </row>
    <row r="460" spans="21:21" x14ac:dyDescent="0.25">
      <c r="U460" s="5"/>
    </row>
    <row r="461" spans="21:21" x14ac:dyDescent="0.25">
      <c r="U461" s="5"/>
    </row>
    <row r="462" spans="21:21" x14ac:dyDescent="0.25">
      <c r="U462" s="5"/>
    </row>
    <row r="463" spans="21:21" x14ac:dyDescent="0.25">
      <c r="U463" s="5"/>
    </row>
    <row r="464" spans="21:21" x14ac:dyDescent="0.25">
      <c r="U464" s="5"/>
    </row>
    <row r="465" spans="21:21" x14ac:dyDescent="0.25">
      <c r="U465" s="5"/>
    </row>
    <row r="466" spans="21:21" x14ac:dyDescent="0.25">
      <c r="U466" s="5"/>
    </row>
    <row r="467" spans="21:21" x14ac:dyDescent="0.25">
      <c r="U467" s="5"/>
    </row>
    <row r="468" spans="21:21" x14ac:dyDescent="0.25">
      <c r="U468" s="5"/>
    </row>
    <row r="469" spans="21:21" x14ac:dyDescent="0.25">
      <c r="U469" s="5"/>
    </row>
    <row r="470" spans="21:21" x14ac:dyDescent="0.25">
      <c r="U470" s="5"/>
    </row>
    <row r="471" spans="21:21" x14ac:dyDescent="0.25">
      <c r="U471" s="5"/>
    </row>
    <row r="472" spans="21:21" x14ac:dyDescent="0.25">
      <c r="U472" s="5"/>
    </row>
    <row r="473" spans="21:21" x14ac:dyDescent="0.25">
      <c r="U473" s="5"/>
    </row>
    <row r="474" spans="21:21" x14ac:dyDescent="0.25">
      <c r="U474" s="5"/>
    </row>
    <row r="475" spans="21:21" x14ac:dyDescent="0.25">
      <c r="U475" s="5"/>
    </row>
    <row r="476" spans="21:21" x14ac:dyDescent="0.25">
      <c r="U476" s="5"/>
    </row>
    <row r="477" spans="21:21" x14ac:dyDescent="0.25">
      <c r="U477" s="5"/>
    </row>
    <row r="478" spans="21:21" x14ac:dyDescent="0.25">
      <c r="U478" s="5"/>
    </row>
    <row r="479" spans="21:21" x14ac:dyDescent="0.25">
      <c r="U479" s="5"/>
    </row>
    <row r="480" spans="21:21" x14ac:dyDescent="0.25">
      <c r="U480" s="5"/>
    </row>
    <row r="481" spans="21:21" x14ac:dyDescent="0.25">
      <c r="U481" s="5"/>
    </row>
    <row r="482" spans="21:21" x14ac:dyDescent="0.25">
      <c r="U482" s="5"/>
    </row>
    <row r="483" spans="21:21" x14ac:dyDescent="0.25">
      <c r="U483" s="5"/>
    </row>
    <row r="484" spans="21:21" x14ac:dyDescent="0.25">
      <c r="U484" s="5"/>
    </row>
    <row r="485" spans="21:21" x14ac:dyDescent="0.25">
      <c r="U485" s="5"/>
    </row>
    <row r="486" spans="21:21" x14ac:dyDescent="0.25">
      <c r="U486" s="5"/>
    </row>
    <row r="487" spans="21:21" x14ac:dyDescent="0.25">
      <c r="U487" s="5"/>
    </row>
    <row r="488" spans="21:21" x14ac:dyDescent="0.25">
      <c r="U488" s="5"/>
    </row>
    <row r="489" spans="21:21" x14ac:dyDescent="0.25">
      <c r="U489" s="5"/>
    </row>
    <row r="490" spans="21:21" x14ac:dyDescent="0.25">
      <c r="U490" s="5"/>
    </row>
    <row r="491" spans="21:21" x14ac:dyDescent="0.25">
      <c r="U491" s="5"/>
    </row>
    <row r="492" spans="21:21" x14ac:dyDescent="0.25">
      <c r="U492" s="5"/>
    </row>
    <row r="493" spans="21:21" x14ac:dyDescent="0.25">
      <c r="U493" s="5"/>
    </row>
    <row r="494" spans="21:21" x14ac:dyDescent="0.25">
      <c r="U494" s="5"/>
    </row>
    <row r="495" spans="21:21" x14ac:dyDescent="0.25">
      <c r="U495" s="5"/>
    </row>
    <row r="496" spans="21:21" x14ac:dyDescent="0.25">
      <c r="U496" s="5"/>
    </row>
    <row r="497" spans="21:21" x14ac:dyDescent="0.25">
      <c r="U497" s="5"/>
    </row>
    <row r="498" spans="21:21" x14ac:dyDescent="0.25">
      <c r="U498" s="5"/>
    </row>
    <row r="499" spans="21:21" x14ac:dyDescent="0.25">
      <c r="U499" s="5"/>
    </row>
    <row r="500" spans="21:21" x14ac:dyDescent="0.25">
      <c r="U500" s="5"/>
    </row>
    <row r="501" spans="21:21" x14ac:dyDescent="0.25">
      <c r="U501" s="5"/>
    </row>
    <row r="502" spans="21:21" x14ac:dyDescent="0.25">
      <c r="U502" s="5"/>
    </row>
    <row r="503" spans="21:21" x14ac:dyDescent="0.25">
      <c r="U503" s="5"/>
    </row>
    <row r="504" spans="21:21" x14ac:dyDescent="0.25">
      <c r="U504" s="5"/>
    </row>
    <row r="505" spans="21:21" x14ac:dyDescent="0.25">
      <c r="U505" s="5"/>
    </row>
    <row r="506" spans="21:21" x14ac:dyDescent="0.25">
      <c r="U506" s="5"/>
    </row>
    <row r="507" spans="21:21" x14ac:dyDescent="0.25">
      <c r="U507" s="5"/>
    </row>
    <row r="508" spans="21:21" x14ac:dyDescent="0.25">
      <c r="U508" s="5"/>
    </row>
    <row r="509" spans="21:21" x14ac:dyDescent="0.25">
      <c r="U509" s="5"/>
    </row>
    <row r="510" spans="21:21" x14ac:dyDescent="0.25">
      <c r="U510" s="5"/>
    </row>
    <row r="511" spans="21:21" x14ac:dyDescent="0.25">
      <c r="U511" s="5"/>
    </row>
    <row r="512" spans="21:21" x14ac:dyDescent="0.25">
      <c r="U512" s="5"/>
    </row>
    <row r="513" spans="21:21" x14ac:dyDescent="0.25">
      <c r="U513" s="5"/>
    </row>
    <row r="514" spans="21:21" x14ac:dyDescent="0.25">
      <c r="U514" s="5"/>
    </row>
    <row r="515" spans="21:21" x14ac:dyDescent="0.25">
      <c r="U515" s="5"/>
    </row>
    <row r="516" spans="21:21" x14ac:dyDescent="0.25">
      <c r="U516" s="5"/>
    </row>
    <row r="517" spans="21:21" x14ac:dyDescent="0.25">
      <c r="U517" s="5"/>
    </row>
    <row r="518" spans="21:21" x14ac:dyDescent="0.25">
      <c r="U518" s="5"/>
    </row>
    <row r="519" spans="21:21" x14ac:dyDescent="0.25">
      <c r="U519" s="5"/>
    </row>
    <row r="520" spans="21:21" x14ac:dyDescent="0.25">
      <c r="U520" s="5"/>
    </row>
    <row r="521" spans="21:21" x14ac:dyDescent="0.25">
      <c r="U521" s="5"/>
    </row>
    <row r="522" spans="21:21" x14ac:dyDescent="0.25">
      <c r="U522" s="5"/>
    </row>
    <row r="523" spans="21:21" x14ac:dyDescent="0.25">
      <c r="U523" s="5"/>
    </row>
    <row r="524" spans="21:21" x14ac:dyDescent="0.25">
      <c r="U524" s="5"/>
    </row>
    <row r="525" spans="21:21" x14ac:dyDescent="0.25">
      <c r="U525" s="5"/>
    </row>
    <row r="526" spans="21:21" x14ac:dyDescent="0.25">
      <c r="U526" s="5"/>
    </row>
    <row r="527" spans="21:21" x14ac:dyDescent="0.25">
      <c r="U527" s="5"/>
    </row>
    <row r="528" spans="21:21" x14ac:dyDescent="0.25">
      <c r="U528" s="5"/>
    </row>
    <row r="529" spans="21:21" x14ac:dyDescent="0.25">
      <c r="U529" s="5"/>
    </row>
    <row r="530" spans="21:21" x14ac:dyDescent="0.25">
      <c r="U530" s="5"/>
    </row>
    <row r="531" spans="21:21" x14ac:dyDescent="0.25">
      <c r="U531" s="5"/>
    </row>
    <row r="532" spans="21:21" x14ac:dyDescent="0.25">
      <c r="U532" s="5"/>
    </row>
    <row r="533" spans="21:21" x14ac:dyDescent="0.25">
      <c r="U533" s="5"/>
    </row>
    <row r="534" spans="21:21" x14ac:dyDescent="0.25">
      <c r="U534" s="5"/>
    </row>
    <row r="535" spans="21:21" x14ac:dyDescent="0.25">
      <c r="U535" s="5"/>
    </row>
    <row r="536" spans="21:21" x14ac:dyDescent="0.25">
      <c r="U536" s="5"/>
    </row>
    <row r="537" spans="21:21" x14ac:dyDescent="0.25">
      <c r="U537" s="5"/>
    </row>
    <row r="538" spans="21:21" x14ac:dyDescent="0.25">
      <c r="U538" s="5"/>
    </row>
    <row r="539" spans="21:21" x14ac:dyDescent="0.25">
      <c r="U539" s="5"/>
    </row>
    <row r="540" spans="21:21" x14ac:dyDescent="0.25">
      <c r="U540" s="5"/>
    </row>
    <row r="541" spans="21:21" x14ac:dyDescent="0.25">
      <c r="U541" s="5"/>
    </row>
    <row r="542" spans="21:21" x14ac:dyDescent="0.25">
      <c r="U542" s="5"/>
    </row>
    <row r="543" spans="21:21" x14ac:dyDescent="0.25">
      <c r="U543" s="5"/>
    </row>
    <row r="544" spans="21:21" x14ac:dyDescent="0.25">
      <c r="U544" s="5"/>
    </row>
    <row r="545" spans="21:21" x14ac:dyDescent="0.25">
      <c r="U545" s="5"/>
    </row>
    <row r="546" spans="21:21" x14ac:dyDescent="0.25">
      <c r="U546" s="5"/>
    </row>
    <row r="547" spans="21:21" x14ac:dyDescent="0.25">
      <c r="U547" s="5"/>
    </row>
    <row r="548" spans="21:21" x14ac:dyDescent="0.25">
      <c r="U548" s="5"/>
    </row>
    <row r="549" spans="21:21" x14ac:dyDescent="0.25">
      <c r="U549" s="5"/>
    </row>
    <row r="550" spans="21:21" x14ac:dyDescent="0.25">
      <c r="U550" s="5"/>
    </row>
    <row r="551" spans="21:21" x14ac:dyDescent="0.25">
      <c r="U551" s="5"/>
    </row>
    <row r="552" spans="21:21" x14ac:dyDescent="0.25">
      <c r="U552" s="5"/>
    </row>
    <row r="553" spans="21:21" x14ac:dyDescent="0.25">
      <c r="U553" s="5"/>
    </row>
    <row r="554" spans="21:21" x14ac:dyDescent="0.25">
      <c r="U554" s="5"/>
    </row>
    <row r="555" spans="21:21" x14ac:dyDescent="0.25">
      <c r="U555" s="5"/>
    </row>
    <row r="556" spans="21:21" x14ac:dyDescent="0.25">
      <c r="U556" s="5"/>
    </row>
    <row r="557" spans="21:21" x14ac:dyDescent="0.25">
      <c r="U557" s="5"/>
    </row>
    <row r="558" spans="21:21" x14ac:dyDescent="0.25">
      <c r="U558" s="5"/>
    </row>
    <row r="559" spans="21:21" x14ac:dyDescent="0.25">
      <c r="U559" s="5"/>
    </row>
    <row r="560" spans="21:21" x14ac:dyDescent="0.25">
      <c r="U560" s="5"/>
    </row>
    <row r="561" spans="21:21" x14ac:dyDescent="0.25">
      <c r="U561" s="5"/>
    </row>
    <row r="562" spans="21:21" x14ac:dyDescent="0.25">
      <c r="U562" s="5"/>
    </row>
    <row r="563" spans="21:21" x14ac:dyDescent="0.25">
      <c r="U563" s="5"/>
    </row>
    <row r="564" spans="21:21" x14ac:dyDescent="0.25">
      <c r="U564" s="5"/>
    </row>
    <row r="565" spans="21:21" x14ac:dyDescent="0.25">
      <c r="U565" s="5"/>
    </row>
    <row r="566" spans="21:21" x14ac:dyDescent="0.25">
      <c r="U566" s="5"/>
    </row>
    <row r="567" spans="21:21" x14ac:dyDescent="0.25">
      <c r="U567" s="5"/>
    </row>
    <row r="568" spans="21:21" x14ac:dyDescent="0.25">
      <c r="U568" s="5"/>
    </row>
    <row r="569" spans="21:21" x14ac:dyDescent="0.25">
      <c r="U569" s="5"/>
    </row>
    <row r="570" spans="21:21" x14ac:dyDescent="0.25">
      <c r="U570" s="5"/>
    </row>
    <row r="571" spans="21:21" x14ac:dyDescent="0.25">
      <c r="U571" s="5"/>
    </row>
    <row r="572" spans="21:21" x14ac:dyDescent="0.25">
      <c r="U572" s="5"/>
    </row>
    <row r="573" spans="21:21" x14ac:dyDescent="0.25">
      <c r="U573" s="5"/>
    </row>
    <row r="574" spans="21:21" x14ac:dyDescent="0.25">
      <c r="U574" s="5"/>
    </row>
    <row r="575" spans="21:21" x14ac:dyDescent="0.25">
      <c r="U575" s="5"/>
    </row>
    <row r="576" spans="21:21" x14ac:dyDescent="0.25">
      <c r="U576" s="5"/>
    </row>
    <row r="577" spans="21:21" x14ac:dyDescent="0.25">
      <c r="U577" s="5"/>
    </row>
    <row r="578" spans="21:21" x14ac:dyDescent="0.25">
      <c r="U578" s="5"/>
    </row>
    <row r="579" spans="21:21" x14ac:dyDescent="0.25">
      <c r="U579" s="5"/>
    </row>
    <row r="580" spans="21:21" x14ac:dyDescent="0.25">
      <c r="U580" s="5"/>
    </row>
    <row r="581" spans="21:21" x14ac:dyDescent="0.25">
      <c r="U581" s="5"/>
    </row>
    <row r="582" spans="21:21" x14ac:dyDescent="0.25">
      <c r="U582" s="5"/>
    </row>
    <row r="583" spans="21:21" x14ac:dyDescent="0.25">
      <c r="U583" s="5"/>
    </row>
    <row r="584" spans="21:21" x14ac:dyDescent="0.25">
      <c r="U584" s="5"/>
    </row>
    <row r="585" spans="21:21" x14ac:dyDescent="0.25">
      <c r="U585" s="5"/>
    </row>
    <row r="586" spans="21:21" x14ac:dyDescent="0.25">
      <c r="U586" s="5"/>
    </row>
    <row r="587" spans="21:21" x14ac:dyDescent="0.25">
      <c r="U587" s="5"/>
    </row>
    <row r="588" spans="21:21" x14ac:dyDescent="0.25">
      <c r="U588" s="5"/>
    </row>
    <row r="589" spans="21:21" x14ac:dyDescent="0.25">
      <c r="U589" s="5"/>
    </row>
    <row r="590" spans="21:21" x14ac:dyDescent="0.25">
      <c r="U590" s="5"/>
    </row>
    <row r="591" spans="21:21" x14ac:dyDescent="0.25">
      <c r="U591" s="5"/>
    </row>
    <row r="592" spans="21:21" x14ac:dyDescent="0.25">
      <c r="U592" s="5"/>
    </row>
    <row r="593" spans="21:21" x14ac:dyDescent="0.25">
      <c r="U593" s="5"/>
    </row>
    <row r="594" spans="21:21" x14ac:dyDescent="0.25">
      <c r="U594" s="5"/>
    </row>
    <row r="595" spans="21:21" x14ac:dyDescent="0.25">
      <c r="U595" s="5"/>
    </row>
    <row r="596" spans="21:21" x14ac:dyDescent="0.25">
      <c r="U596" s="5"/>
    </row>
    <row r="597" spans="21:21" x14ac:dyDescent="0.25">
      <c r="U597" s="5"/>
    </row>
    <row r="598" spans="21:21" x14ac:dyDescent="0.25">
      <c r="U598" s="5"/>
    </row>
    <row r="599" spans="21:21" x14ac:dyDescent="0.25">
      <c r="U599" s="5"/>
    </row>
    <row r="600" spans="21:21" x14ac:dyDescent="0.25">
      <c r="U600" s="5"/>
    </row>
    <row r="601" spans="21:21" x14ac:dyDescent="0.25">
      <c r="U601" s="5"/>
    </row>
    <row r="602" spans="21:21" x14ac:dyDescent="0.25">
      <c r="U602" s="5"/>
    </row>
    <row r="603" spans="21:21" x14ac:dyDescent="0.25">
      <c r="U603" s="5"/>
    </row>
    <row r="604" spans="21:21" x14ac:dyDescent="0.25">
      <c r="U604" s="5"/>
    </row>
    <row r="605" spans="21:21" x14ac:dyDescent="0.25">
      <c r="U605" s="5"/>
    </row>
    <row r="606" spans="21:21" x14ac:dyDescent="0.25">
      <c r="U606" s="5"/>
    </row>
    <row r="607" spans="21:21" x14ac:dyDescent="0.25">
      <c r="U607" s="5"/>
    </row>
    <row r="608" spans="21:21" x14ac:dyDescent="0.25">
      <c r="U608" s="5"/>
    </row>
    <row r="609" spans="21:21" x14ac:dyDescent="0.25">
      <c r="U609" s="5"/>
    </row>
    <row r="610" spans="21:21" x14ac:dyDescent="0.25">
      <c r="U610" s="5"/>
    </row>
    <row r="611" spans="21:21" x14ac:dyDescent="0.25">
      <c r="U611" s="5"/>
    </row>
    <row r="612" spans="21:21" x14ac:dyDescent="0.25">
      <c r="U612" s="5"/>
    </row>
    <row r="613" spans="21:21" x14ac:dyDescent="0.25">
      <c r="U613" s="5"/>
    </row>
    <row r="614" spans="21:21" x14ac:dyDescent="0.25">
      <c r="U614" s="5"/>
    </row>
    <row r="615" spans="21:21" x14ac:dyDescent="0.25">
      <c r="U615" s="5"/>
    </row>
    <row r="616" spans="21:21" x14ac:dyDescent="0.25">
      <c r="U616" s="5"/>
    </row>
    <row r="617" spans="21:21" x14ac:dyDescent="0.25">
      <c r="U617" s="5"/>
    </row>
    <row r="618" spans="21:21" x14ac:dyDescent="0.25">
      <c r="U618" s="5"/>
    </row>
    <row r="619" spans="21:21" x14ac:dyDescent="0.25">
      <c r="U619" s="5"/>
    </row>
    <row r="620" spans="21:21" x14ac:dyDescent="0.25">
      <c r="U620" s="5"/>
    </row>
    <row r="621" spans="21:21" x14ac:dyDescent="0.25">
      <c r="U621" s="5"/>
    </row>
    <row r="622" spans="21:21" x14ac:dyDescent="0.25">
      <c r="U622" s="5"/>
    </row>
    <row r="623" spans="21:21" x14ac:dyDescent="0.25">
      <c r="U623" s="5"/>
    </row>
    <row r="624" spans="21:21" x14ac:dyDescent="0.25">
      <c r="U624" s="5"/>
    </row>
    <row r="625" spans="21:21" x14ac:dyDescent="0.25">
      <c r="U625" s="5"/>
    </row>
    <row r="626" spans="21:21" x14ac:dyDescent="0.25">
      <c r="U626" s="5"/>
    </row>
    <row r="627" spans="21:21" x14ac:dyDescent="0.25">
      <c r="U627" s="5"/>
    </row>
    <row r="628" spans="21:21" x14ac:dyDescent="0.25">
      <c r="U628" s="5"/>
    </row>
    <row r="629" spans="21:21" x14ac:dyDescent="0.25">
      <c r="U629" s="5"/>
    </row>
    <row r="630" spans="21:21" x14ac:dyDescent="0.25">
      <c r="U630" s="5"/>
    </row>
    <row r="631" spans="21:21" x14ac:dyDescent="0.25">
      <c r="U631" s="5"/>
    </row>
    <row r="632" spans="21:21" x14ac:dyDescent="0.25">
      <c r="U632" s="5"/>
    </row>
    <row r="633" spans="21:21" x14ac:dyDescent="0.25">
      <c r="U633" s="5"/>
    </row>
    <row r="634" spans="21:21" x14ac:dyDescent="0.25">
      <c r="U634" s="5"/>
    </row>
    <row r="635" spans="21:21" x14ac:dyDescent="0.25">
      <c r="U635" s="5"/>
    </row>
    <row r="636" spans="21:21" x14ac:dyDescent="0.25">
      <c r="U636" s="5"/>
    </row>
    <row r="637" spans="21:21" x14ac:dyDescent="0.25">
      <c r="U637" s="5"/>
    </row>
    <row r="638" spans="21:21" x14ac:dyDescent="0.25">
      <c r="U638" s="5"/>
    </row>
    <row r="639" spans="21:21" x14ac:dyDescent="0.25">
      <c r="U639" s="5"/>
    </row>
    <row r="640" spans="21:21" x14ac:dyDescent="0.25">
      <c r="U640" s="5"/>
    </row>
    <row r="641" spans="21:21" x14ac:dyDescent="0.25">
      <c r="U641" s="5"/>
    </row>
    <row r="642" spans="21:21" x14ac:dyDescent="0.25">
      <c r="U642" s="5"/>
    </row>
    <row r="643" spans="21:21" x14ac:dyDescent="0.25">
      <c r="U643" s="5"/>
    </row>
    <row r="644" spans="21:21" x14ac:dyDescent="0.25">
      <c r="U644" s="5"/>
    </row>
    <row r="645" spans="21:21" x14ac:dyDescent="0.25">
      <c r="U645" s="5"/>
    </row>
    <row r="646" spans="21:21" x14ac:dyDescent="0.25">
      <c r="U646" s="5"/>
    </row>
    <row r="647" spans="21:21" x14ac:dyDescent="0.25">
      <c r="U647" s="5"/>
    </row>
    <row r="648" spans="21:21" x14ac:dyDescent="0.25">
      <c r="U648" s="5"/>
    </row>
    <row r="649" spans="21:21" x14ac:dyDescent="0.25">
      <c r="U649" s="5"/>
    </row>
    <row r="650" spans="21:21" x14ac:dyDescent="0.25">
      <c r="U650" s="5"/>
    </row>
    <row r="651" spans="21:21" x14ac:dyDescent="0.25">
      <c r="U651" s="5"/>
    </row>
    <row r="652" spans="21:21" x14ac:dyDescent="0.25">
      <c r="U652" s="5"/>
    </row>
    <row r="653" spans="21:21" x14ac:dyDescent="0.25">
      <c r="U653" s="5"/>
    </row>
    <row r="654" spans="21:21" x14ac:dyDescent="0.25">
      <c r="U654" s="5"/>
    </row>
    <row r="655" spans="21:21" x14ac:dyDescent="0.25">
      <c r="U655" s="5"/>
    </row>
    <row r="656" spans="21:21" x14ac:dyDescent="0.25">
      <c r="U656" s="5"/>
    </row>
    <row r="657" spans="21:21" x14ac:dyDescent="0.25">
      <c r="U657" s="5"/>
    </row>
    <row r="658" spans="21:21" x14ac:dyDescent="0.25">
      <c r="U658" s="5"/>
    </row>
    <row r="659" spans="21:21" x14ac:dyDescent="0.25">
      <c r="U659" s="5"/>
    </row>
    <row r="660" spans="21:21" x14ac:dyDescent="0.25">
      <c r="U660" s="5"/>
    </row>
    <row r="661" spans="21:21" x14ac:dyDescent="0.25">
      <c r="U661" s="5"/>
    </row>
    <row r="662" spans="21:21" x14ac:dyDescent="0.25">
      <c r="U662" s="5"/>
    </row>
    <row r="663" spans="21:21" x14ac:dyDescent="0.25">
      <c r="U663" s="5"/>
    </row>
    <row r="664" spans="21:21" x14ac:dyDescent="0.25">
      <c r="U664" s="5"/>
    </row>
    <row r="665" spans="21:21" x14ac:dyDescent="0.25">
      <c r="U665" s="5"/>
    </row>
    <row r="666" spans="21:21" x14ac:dyDescent="0.25">
      <c r="U666" s="5"/>
    </row>
    <row r="667" spans="21:21" x14ac:dyDescent="0.25">
      <c r="U667" s="5"/>
    </row>
    <row r="668" spans="21:21" x14ac:dyDescent="0.25">
      <c r="U668" s="5"/>
    </row>
    <row r="669" spans="21:21" x14ac:dyDescent="0.25">
      <c r="U669" s="5"/>
    </row>
    <row r="670" spans="21:21" x14ac:dyDescent="0.25">
      <c r="U670" s="5"/>
    </row>
    <row r="671" spans="21:21" x14ac:dyDescent="0.25">
      <c r="U671" s="5"/>
    </row>
    <row r="672" spans="21:21" x14ac:dyDescent="0.25">
      <c r="U672" s="5"/>
    </row>
    <row r="673" spans="21:21" x14ac:dyDescent="0.25">
      <c r="U673" s="5"/>
    </row>
    <row r="674" spans="21:21" x14ac:dyDescent="0.25">
      <c r="U674" s="5"/>
    </row>
    <row r="675" spans="21:21" x14ac:dyDescent="0.25">
      <c r="U675" s="5"/>
    </row>
    <row r="676" spans="21:21" x14ac:dyDescent="0.25">
      <c r="U676" s="5"/>
    </row>
    <row r="677" spans="21:21" x14ac:dyDescent="0.25">
      <c r="U677" s="5"/>
    </row>
    <row r="678" spans="21:21" x14ac:dyDescent="0.25">
      <c r="U678" s="5"/>
    </row>
    <row r="679" spans="21:21" x14ac:dyDescent="0.25">
      <c r="U679" s="5"/>
    </row>
    <row r="680" spans="21:21" x14ac:dyDescent="0.25">
      <c r="U680" s="5"/>
    </row>
    <row r="681" spans="21:21" x14ac:dyDescent="0.25">
      <c r="U681" s="5"/>
    </row>
    <row r="682" spans="21:21" x14ac:dyDescent="0.25">
      <c r="U682" s="5"/>
    </row>
    <row r="683" spans="21:21" x14ac:dyDescent="0.25">
      <c r="U683" s="5"/>
    </row>
    <row r="684" spans="21:21" x14ac:dyDescent="0.25">
      <c r="U684" s="5"/>
    </row>
    <row r="685" spans="21:21" x14ac:dyDescent="0.25">
      <c r="U685" s="5"/>
    </row>
    <row r="686" spans="21:21" x14ac:dyDescent="0.25">
      <c r="U686" s="5"/>
    </row>
    <row r="687" spans="21:21" x14ac:dyDescent="0.25">
      <c r="U687" s="5"/>
    </row>
    <row r="688" spans="21:21" x14ac:dyDescent="0.25">
      <c r="U688" s="5"/>
    </row>
    <row r="689" spans="21:21" x14ac:dyDescent="0.25">
      <c r="U689" s="5"/>
    </row>
    <row r="690" spans="21:21" x14ac:dyDescent="0.25">
      <c r="U690" s="5"/>
    </row>
    <row r="691" spans="21:21" x14ac:dyDescent="0.25">
      <c r="U691" s="5"/>
    </row>
    <row r="692" spans="21:21" x14ac:dyDescent="0.25">
      <c r="U692" s="5"/>
    </row>
    <row r="693" spans="21:21" x14ac:dyDescent="0.25">
      <c r="U693" s="5"/>
    </row>
    <row r="694" spans="21:21" x14ac:dyDescent="0.25">
      <c r="U694" s="5"/>
    </row>
    <row r="695" spans="21:21" x14ac:dyDescent="0.25">
      <c r="U695" s="5"/>
    </row>
    <row r="696" spans="21:21" x14ac:dyDescent="0.25">
      <c r="U696" s="5"/>
    </row>
    <row r="697" spans="21:21" x14ac:dyDescent="0.25">
      <c r="U697" s="5"/>
    </row>
    <row r="698" spans="21:21" x14ac:dyDescent="0.25">
      <c r="U698" s="5"/>
    </row>
    <row r="699" spans="21:21" x14ac:dyDescent="0.25">
      <c r="U699" s="5"/>
    </row>
    <row r="700" spans="21:21" x14ac:dyDescent="0.25">
      <c r="U700" s="5"/>
    </row>
    <row r="701" spans="21:21" x14ac:dyDescent="0.25">
      <c r="U701" s="5"/>
    </row>
    <row r="702" spans="21:21" x14ac:dyDescent="0.25">
      <c r="U702" s="5"/>
    </row>
    <row r="703" spans="21:21" x14ac:dyDescent="0.25">
      <c r="U703" s="5"/>
    </row>
    <row r="704" spans="21:21" x14ac:dyDescent="0.25">
      <c r="U704" s="5"/>
    </row>
    <row r="705" spans="21:21" x14ac:dyDescent="0.25">
      <c r="U705" s="5"/>
    </row>
    <row r="706" spans="21:21" x14ac:dyDescent="0.25">
      <c r="U706" s="5"/>
    </row>
    <row r="707" spans="21:21" x14ac:dyDescent="0.25">
      <c r="U707" s="5"/>
    </row>
    <row r="708" spans="21:21" x14ac:dyDescent="0.25">
      <c r="U708" s="5"/>
    </row>
    <row r="709" spans="21:21" x14ac:dyDescent="0.25">
      <c r="U709" s="5"/>
    </row>
    <row r="710" spans="21:21" x14ac:dyDescent="0.25">
      <c r="U710" s="5"/>
    </row>
    <row r="711" spans="21:21" x14ac:dyDescent="0.25">
      <c r="U711" s="5"/>
    </row>
    <row r="712" spans="21:21" x14ac:dyDescent="0.25">
      <c r="U712" s="5"/>
    </row>
    <row r="713" spans="21:21" x14ac:dyDescent="0.25">
      <c r="U713" s="5"/>
    </row>
    <row r="714" spans="21:21" x14ac:dyDescent="0.25">
      <c r="U714" s="5"/>
    </row>
    <row r="715" spans="21:21" x14ac:dyDescent="0.25">
      <c r="U715" s="5"/>
    </row>
    <row r="716" spans="21:21" x14ac:dyDescent="0.25">
      <c r="U716" s="5"/>
    </row>
    <row r="717" spans="21:21" x14ac:dyDescent="0.25">
      <c r="U717" s="5"/>
    </row>
    <row r="718" spans="21:21" x14ac:dyDescent="0.25">
      <c r="U718" s="5"/>
    </row>
    <row r="719" spans="21:21" x14ac:dyDescent="0.25">
      <c r="U719" s="5"/>
    </row>
    <row r="720" spans="21:21" x14ac:dyDescent="0.25">
      <c r="U720" s="5"/>
    </row>
    <row r="721" spans="21:21" x14ac:dyDescent="0.25">
      <c r="U721" s="5"/>
    </row>
    <row r="722" spans="21:21" x14ac:dyDescent="0.25">
      <c r="U722" s="5"/>
    </row>
    <row r="723" spans="21:21" x14ac:dyDescent="0.25">
      <c r="U723" s="5"/>
    </row>
    <row r="724" spans="21:21" x14ac:dyDescent="0.25">
      <c r="U724" s="5"/>
    </row>
    <row r="725" spans="21:21" x14ac:dyDescent="0.25">
      <c r="U725" s="5"/>
    </row>
    <row r="726" spans="21:21" x14ac:dyDescent="0.25">
      <c r="U726" s="5"/>
    </row>
    <row r="727" spans="21:21" x14ac:dyDescent="0.25">
      <c r="U727" s="5"/>
    </row>
    <row r="728" spans="21:21" x14ac:dyDescent="0.25">
      <c r="U728" s="5"/>
    </row>
    <row r="729" spans="21:21" x14ac:dyDescent="0.25">
      <c r="U729" s="5"/>
    </row>
    <row r="730" spans="21:21" x14ac:dyDescent="0.25">
      <c r="U730" s="5"/>
    </row>
    <row r="731" spans="21:21" x14ac:dyDescent="0.25">
      <c r="U731" s="5"/>
    </row>
    <row r="732" spans="21:21" x14ac:dyDescent="0.25">
      <c r="U732" s="5"/>
    </row>
    <row r="733" spans="21:21" x14ac:dyDescent="0.25">
      <c r="U733" s="5"/>
    </row>
    <row r="734" spans="21:21" x14ac:dyDescent="0.25">
      <c r="U734" s="5"/>
    </row>
    <row r="735" spans="21:21" x14ac:dyDescent="0.25">
      <c r="U735" s="5"/>
    </row>
    <row r="736" spans="21:21" x14ac:dyDescent="0.25">
      <c r="U736" s="5"/>
    </row>
    <row r="737" spans="21:21" x14ac:dyDescent="0.25">
      <c r="U737" s="5"/>
    </row>
    <row r="738" spans="21:21" x14ac:dyDescent="0.25">
      <c r="U738" s="5"/>
    </row>
    <row r="739" spans="21:21" x14ac:dyDescent="0.25">
      <c r="U739" s="5"/>
    </row>
    <row r="740" spans="21:21" x14ac:dyDescent="0.25">
      <c r="U740" s="5"/>
    </row>
    <row r="741" spans="21:21" x14ac:dyDescent="0.25">
      <c r="U741" s="5"/>
    </row>
    <row r="742" spans="21:21" x14ac:dyDescent="0.25">
      <c r="U742" s="5"/>
    </row>
    <row r="743" spans="21:21" x14ac:dyDescent="0.25">
      <c r="U743" s="5"/>
    </row>
    <row r="744" spans="21:21" x14ac:dyDescent="0.25">
      <c r="U744" s="5"/>
    </row>
    <row r="745" spans="21:21" x14ac:dyDescent="0.25">
      <c r="U745" s="5"/>
    </row>
    <row r="746" spans="21:21" x14ac:dyDescent="0.25">
      <c r="U746" s="5"/>
    </row>
    <row r="747" spans="21:21" x14ac:dyDescent="0.25">
      <c r="U747" s="5"/>
    </row>
    <row r="748" spans="21:21" x14ac:dyDescent="0.25">
      <c r="U748" s="5"/>
    </row>
    <row r="749" spans="21:21" x14ac:dyDescent="0.25">
      <c r="U749" s="5"/>
    </row>
    <row r="750" spans="21:21" x14ac:dyDescent="0.25">
      <c r="U750" s="5"/>
    </row>
    <row r="751" spans="21:21" x14ac:dyDescent="0.25">
      <c r="U751" s="5"/>
    </row>
    <row r="752" spans="21:21" x14ac:dyDescent="0.25">
      <c r="U752" s="5"/>
    </row>
  </sheetData>
  <autoFilter ref="A4:U58" xr:uid="{EFE1C980-B7D8-4CE8-B223-8DB4AD225F11}"/>
  <mergeCells count="1">
    <mergeCell ref="A59:N59"/>
  </mergeCells>
  <phoneticPr fontId="8" type="noConversion"/>
  <printOptions horizontalCentered="1"/>
  <pageMargins left="0.11811023622047245" right="0.11811023622047245" top="0.35433070866141736" bottom="0.35433070866141736" header="0.31496062992125984" footer="0.31496062992125984"/>
  <pageSetup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Καθορισμένες περιοχές</vt:lpstr>
      </vt:variant>
      <vt:variant>
        <vt:i4>1</vt:i4>
      </vt:variant>
    </vt:vector>
  </HeadingPairs>
  <TitlesOfParts>
    <vt:vector size="2" baseType="lpstr">
      <vt:lpstr>Φύλλο2</vt:lpstr>
      <vt:lpstr>Φύλλο2!Print_Area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Jimmyc family</dc:creator>
  <cp:lastModifiedBy>kpanouts</cp:lastModifiedBy>
  <cp:lastPrinted>2023-05-16T07:43:42Z</cp:lastPrinted>
  <dcterms:created xsi:type="dcterms:W3CDTF">2022-05-16T15:41:32Z</dcterms:created>
  <dcterms:modified xsi:type="dcterms:W3CDTF">2023-05-16T07:43:55Z</dcterms:modified>
</cp:coreProperties>
</file>