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Print_Area" localSheetId="0">'ΟΜΑΔΑ 3η'!$A$1:$AC$26</definedName>
  </definedNames>
  <calcPr fullCalcOnLoad="1"/>
</workbook>
</file>

<file path=xl/sharedStrings.xml><?xml version="1.0" encoding="utf-8"?>
<sst xmlns="http://schemas.openxmlformats.org/spreadsheetml/2006/main" count="51" uniqueCount="51">
  <si>
    <t>ΣΥΝΟΛΙΚΟΣ ΠΡΟΫΠΟΛΟΓΙΣΜΟΣ ΜΕ ΤΑ ΔΙΚΑΙΩΜΑΤΑ ΠΡΟΑΙΡΕΣΗΣ ΜΕ ΦΠΑ (€)</t>
  </si>
  <si>
    <t>ΣΥΝΟΛΙΚΑ ΕΜΦΟΡΤΑ ΧΙΛΙΟΜΕΤΡΑ ΑΠΛΗΣ ΔΙΑΔΡΟΜΗΣ</t>
  </si>
  <si>
    <t>ΣΥΝΟΛΙΚΑ ΕΜΦΟΡΤΑ ΧΙΛΙΟΜΕΤΡΑ ΔΙΠΛΗΣ ΔΙΑΔΡΟΜΗΣ</t>
  </si>
  <si>
    <t xml:space="preserve">Τιμή Διπλού Τιμολογίου Υπολογισμού = 1,05€ 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</si>
  <si>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</si>
  <si>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>ΑΡΙΘΜΟΣ ΜΕΤΑΦΕΡΟΜΕΝΩΝ ΜΑΘΗΤΩΝ</t>
  </si>
  <si>
    <t>ΠΑΤΡΕΩΝ</t>
  </si>
  <si>
    <t>ΚΟΣΤΟΣ ΔΡΟΜΟΛΟΓΟΥ ΣΥΜΦΩΝΑ ΜΕ ΤΗΝ 24001/2013 ΚΥΑ  -  ΧΩΡΙΣ ΦΠΑ (€)</t>
  </si>
  <si>
    <t>ΣΥΝΟΛΙΚΟ ΚΟΣΤΟΣ ΔΡΟΜΟΛΟΓΙΟΥ ΜΕ ΦΠΑ (€)</t>
  </si>
  <si>
    <t>Α/Α</t>
  </si>
  <si>
    <t>ΤΑΞΙ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</si>
  <si>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</si>
  <si>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</si>
  <si>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</si>
  <si>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</si>
  <si>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</si>
  <si>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</si>
  <si>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</si>
  <si>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</si>
  <si>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</si>
  <si>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</si>
  <si>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</si>
  <si>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</si>
  <si>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</si>
  <si>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ΟΝΟΜΑΣΙΑ  ΕΞΥΠΗΡΕΤΟΥΜΕΝΩΝ  ΣΧΟΛΕΙΩΝ</t>
  </si>
  <si>
    <t>ΑΠΛΗ (1)    ή    ΔΙΠΛΗ ΔΙΑΔΡΟΜΗ (2)</t>
  </si>
  <si>
    <t>ΦΠΑ (€)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</si>
  <si>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</si>
  <si>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</si>
  <si>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</si>
  <si>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</si>
  <si>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</si>
  <si>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</si>
  <si>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</si>
  <si>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</si>
  <si>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ΤΥΠΟΣ  ΣΧΟΛΕΙΟΥ  (ΔΗΜΟΤΙΚΟ - ΓΥΜΝΑΣΙΟ - ΛΥΚΕΙΟ - ΕΙΔΙΚΟ ΣΧΟΛΕΙΟ)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</si>
  <si>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ΠΑΤΡΕΩΝ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</si>
  <si>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ΣΥΝΟΛΙΚΟ ΚΟΣΤΟΣ ΔΡΟΜΟΛΟΓΙΩΝ (€)</t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</si>
  <si>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</si>
  <si>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</si>
  <si>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ΤΜΗΜΑ 8</t>
  </si>
  <si>
    <t>ΩΡΑ ΠΡΟΣΕΛΕΥΣΗΣ ΜΑΘΗΤΩΝ</t>
  </si>
  <si>
    <t>ΩΡΑ ΑΠΟΧΩΡΗΣΗΣ ΜΑΘΗΤΩΝ</t>
  </si>
  <si>
    <t>ΣΥΝΟΛΑ</t>
  </si>
  <si>
    <t>Α΄ΘΜΙΑ</t>
  </si>
  <si>
    <t>ΣΥΝΟΛΟ ΠΡΑΓΜΑΤΟΠΟΙΗΘ. ΔΡΟΜΟΛΟΓΙΩΝ                                          από 23/10/2014 έως και 28/02/2015</t>
  </si>
  <si>
    <t>ΕΙΔΙΚΟ ΝΗΠΙΑΓΩΓΕΙΟ</t>
  </si>
  <si>
    <t>2ο ΕΙΔΙΚΟ ΝΗΠΙΑΓΩΓΕΙΟ ΠΑΤΡΩΝ</t>
  </si>
  <si>
    <t>ΠΑΝΑΧΑΪΚΟΥ 14 ΡΙΟ - ΠΟΤΙΔΑΙΑΣ 31</t>
  </si>
  <si>
    <t>ΠΝ-466</t>
  </si>
  <si>
    <t xml:space="preserve">ΠΑΡΑΤΗΡΗΣH Η Υπηρεσία μας εισηγείται όπως το δρομολόγιο με κωδικό αριθμό ΠΝ-466 (Παναχαϊκου 14 Ρίο – Ποτιδαίας 31 2ο Ειδικό Νηπιαγωγείο) που είχε ανατεθεί στο κ. Φλωράτο Κωνσταντίνο (συμφωνηθείσα τιμή 34,90€ χωρίς ΦΠΑ) ανατεθεί στον κ. Κουτσουπιά Απόστολο  (ο οποίος το είχε διεκδικήσει στην ίδια συνεδρίαση της οικονομικής επιτροπής με 35,00 € χωρίς ΦΠΑ, λόγω μη ορθής εκτέλεσης του από τον κ. Φλωράτο) ως έτερον διεκδικητή του στην συνεδρίαση της Οικονομικής Επιτροπής της Π.Δ.Ε. στις 26/11/2014 βάσει της 1102/2014 απόφαση αυτής, εκτός εάν υπάρξει καλύτερη οικονομική προσφορά από οποιονδήποτε άλλο διεκδικητή που θα προκύψει.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</si>
</sst>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0" fillId="21" borderId="1" applyNumberFormat="0" applyAlignment="0" applyProtection="0"/>
  </cellStyleXfs>
  <cellXfs count="61">
    <xf numFmtId="0" fontId="0" fillId="0" borderId="0" xfId="0" applyAlignment="1">
      <alignment/>
    </xf>
    <xf numFmtId="0" fontId="22" fillId="0" borderId="0" xfId="34" applyFont="1" applyAlignment="1">
      <alignment horizontal="center" vertical="center" wrapText="1"/>
      <protection/>
    </xf>
    <xf numFmtId="164" fontId="21" fillId="0" borderId="0" xfId="34" applyNumberFormat="1" applyFont="1" applyAlignment="1">
      <alignment horizontal="center" vertical="center" wrapText="1"/>
      <protection/>
    </xf>
    <xf numFmtId="0" fontId="21" fillId="0" borderId="0" xfId="34" applyFont="1" applyAlignment="1">
      <alignment horizontal="center" vertical="center" wrapText="1"/>
      <protection/>
    </xf>
    <xf numFmtId="0" fontId="22" fillId="24" borderId="0" xfId="34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4" applyFont="1" applyBorder="1" applyAlignment="1">
      <alignment horizontal="left" vertical="center" wrapText="1"/>
      <protection/>
    </xf>
    <xf numFmtId="0" fontId="22" fillId="0" borderId="0" xfId="34" applyFont="1" applyAlignment="1">
      <alignment vertical="center" wrapText="1"/>
      <protection/>
    </xf>
    <xf numFmtId="0" fontId="21" fillId="0" borderId="0" xfId="34" applyNumberFormat="1" applyFont="1" applyAlignment="1">
      <alignment horizontal="center" vertical="center" wrapText="1"/>
      <protection/>
    </xf>
    <xf numFmtId="0" fontId="21" fillId="24" borderId="10" xfId="34" applyFont="1" applyFill="1" applyBorder="1" applyAlignment="1">
      <alignment horizontal="center" vertical="center" wrapText="1"/>
      <protection/>
    </xf>
    <xf numFmtId="0" fontId="25" fillId="24" borderId="10" xfId="34" applyFont="1" applyFill="1" applyBorder="1" applyAlignment="1">
      <alignment horizontal="center" vertical="center" textRotation="90" wrapText="1"/>
      <protection/>
    </xf>
    <xf numFmtId="0" fontId="21" fillId="24" borderId="10" xfId="34" applyFont="1" applyFill="1" applyBorder="1" applyAlignment="1">
      <alignment horizontal="center" vertical="center" textRotation="90" wrapText="1"/>
      <protection/>
    </xf>
    <xf numFmtId="0" fontId="21" fillId="24" borderId="10" xfId="34" applyNumberFormat="1" applyFont="1" applyFill="1" applyBorder="1" applyAlignment="1">
      <alignment horizontal="center" vertical="center" wrapText="1"/>
      <protection/>
    </xf>
    <xf numFmtId="2" fontId="25" fillId="24" borderId="10" xfId="34" applyNumberFormat="1" applyFont="1" applyFill="1" applyBorder="1" applyAlignment="1">
      <alignment horizontal="center" vertical="center" wrapText="1"/>
      <protection/>
    </xf>
    <xf numFmtId="171" fontId="25" fillId="24" borderId="10" xfId="34" applyNumberFormat="1" applyFont="1" applyFill="1" applyBorder="1" applyAlignment="1">
      <alignment horizontal="center" vertical="center" wrapText="1"/>
      <protection/>
    </xf>
    <xf numFmtId="0" fontId="25" fillId="24" borderId="10" xfId="34" applyNumberFormat="1" applyFont="1" applyFill="1" applyBorder="1" applyAlignment="1">
      <alignment horizontal="center" vertical="center" wrapText="1"/>
      <protection/>
    </xf>
    <xf numFmtId="40" fontId="25" fillId="24" borderId="10" xfId="34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 wrapText="1"/>
    </xf>
    <xf numFmtId="0" fontId="25" fillId="24" borderId="10" xfId="34" applyFont="1" applyFill="1" applyBorder="1" applyAlignment="1">
      <alignment horizontal="center" vertical="center" wrapText="1"/>
      <protection/>
    </xf>
    <xf numFmtId="0" fontId="21" fillId="24" borderId="10" xfId="34" applyNumberFormat="1" applyFont="1" applyFill="1" applyBorder="1" applyAlignment="1">
      <alignment horizontal="left" vertical="center" wrapText="1"/>
      <protection/>
    </xf>
    <xf numFmtId="20" fontId="21" fillId="24" borderId="10" xfId="34" applyNumberFormat="1" applyFont="1" applyFill="1" applyBorder="1" applyAlignment="1">
      <alignment horizontal="center" vertical="center" wrapText="1"/>
      <protection/>
    </xf>
    <xf numFmtId="2" fontId="21" fillId="24" borderId="10" xfId="34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 vertical="center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7" fillId="0" borderId="0" xfId="0" applyFont="1" applyAlignment="1">
      <alignment horizontal="left" vertical="center" wrapText="1" shrinkToFi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11" xfId="34" applyFont="1" applyBorder="1" applyAlignment="1">
      <alignment horizontal="center" vertical="center" textRotation="90" wrapText="1"/>
      <protection/>
    </xf>
    <xf numFmtId="0" fontId="25" fillId="0" borderId="10" xfId="34" applyFont="1" applyBorder="1" applyAlignment="1">
      <alignment horizontal="center" vertical="center" textRotation="90" wrapText="1"/>
      <protection/>
    </xf>
    <xf numFmtId="0" fontId="25" fillId="24" borderId="11" xfId="34" applyFont="1" applyFill="1" applyBorder="1" applyAlignment="1">
      <alignment horizontal="center" vertical="center" textRotation="90" wrapText="1"/>
      <protection/>
    </xf>
    <xf numFmtId="0" fontId="25" fillId="24" borderId="10" xfId="34" applyFont="1" applyFill="1" applyBorder="1" applyAlignment="1">
      <alignment horizontal="center" vertical="center" textRotation="90" wrapText="1"/>
      <protection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13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0" fontId="25" fillId="24" borderId="11" xfId="34" applyFont="1" applyFill="1" applyBorder="1" applyAlignment="1">
      <alignment horizontal="center" vertical="center" wrapText="1"/>
      <protection/>
    </xf>
    <xf numFmtId="0" fontId="21" fillId="24" borderId="15" xfId="34" applyFont="1" applyFill="1" applyBorder="1" applyAlignment="1">
      <alignment horizontal="center" vertical="center" wrapText="1"/>
      <protection/>
    </xf>
    <xf numFmtId="0" fontId="21" fillId="24" borderId="11" xfId="34" applyFont="1" applyFill="1" applyBorder="1" applyAlignment="1">
      <alignment horizontal="center" vertical="center" wrapText="1"/>
      <protection/>
    </xf>
    <xf numFmtId="0" fontId="21" fillId="24" borderId="10" xfId="34" applyFont="1" applyFill="1" applyBorder="1" applyAlignment="1">
      <alignment horizontal="center" vertical="center" wrapText="1"/>
      <protection/>
    </xf>
    <xf numFmtId="0" fontId="25" fillId="0" borderId="11" xfId="34" applyNumberFormat="1" applyFont="1" applyFill="1" applyBorder="1" applyAlignment="1">
      <alignment horizontal="center" vertical="center" textRotation="90" wrapText="1"/>
      <protection/>
    </xf>
    <xf numFmtId="0" fontId="25" fillId="0" borderId="10" xfId="34" applyNumberFormat="1" applyFont="1" applyFill="1" applyBorder="1" applyAlignment="1">
      <alignment horizontal="center" vertical="center" textRotation="90" wrapText="1"/>
      <protection/>
    </xf>
    <xf numFmtId="0" fontId="22" fillId="24" borderId="0" xfId="34" applyNumberFormat="1" applyFont="1" applyFill="1" applyBorder="1" applyAlignment="1">
      <alignment horizontal="center" vertical="center" wrapText="1"/>
      <protection/>
    </xf>
    <xf numFmtId="0" fontId="23" fillId="0" borderId="0" xfId="34" applyFont="1" applyBorder="1" applyAlignment="1">
      <alignment horizontal="left" vertical="center" wrapText="1"/>
      <protection/>
    </xf>
    <xf numFmtId="0" fontId="21" fillId="0" borderId="0" xfId="34" applyFont="1" applyAlignment="1">
      <alignment vertical="center" wrapText="1"/>
      <protection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4" fontId="22" fillId="0" borderId="0" xfId="34" applyNumberFormat="1" applyFont="1" applyAlignment="1">
      <alignment horizontal="center" vertical="center" wrapText="1"/>
      <protection/>
    </xf>
    <xf numFmtId="0" fontId="22" fillId="0" borderId="0" xfId="34" applyFont="1" applyAlignment="1">
      <alignment horizontal="center" vertical="center" wrapText="1"/>
      <protection/>
    </xf>
    <xf numFmtId="0" fontId="23" fillId="21" borderId="12" xfId="34" applyFont="1" applyFill="1" applyBorder="1" applyAlignment="1">
      <alignment horizontal="center" vertical="center" wrapText="1"/>
      <protection/>
    </xf>
    <xf numFmtId="0" fontId="23" fillId="21" borderId="13" xfId="34" applyFont="1" applyFill="1" applyBorder="1" applyAlignment="1">
      <alignment horizontal="center" vertical="center" wrapText="1"/>
      <protection/>
    </xf>
    <xf numFmtId="0" fontId="23" fillId="21" borderId="14" xfId="34" applyFont="1" applyFill="1" applyBorder="1" applyAlignment="1">
      <alignment horizontal="center" vertical="center" wrapText="1"/>
      <protection/>
    </xf>
    <xf numFmtId="0" fontId="25" fillId="0" borderId="15" xfId="34" applyFont="1" applyBorder="1" applyAlignment="1">
      <alignment horizontal="center" vertical="center" textRotation="90" wrapText="1"/>
      <protection/>
    </xf>
    <xf numFmtId="0" fontId="25" fillId="24" borderId="15" xfId="34" applyFont="1" applyFill="1" applyBorder="1" applyAlignment="1">
      <alignment horizontal="center" vertical="center" textRotation="90" wrapText="1"/>
      <protection/>
    </xf>
    <xf numFmtId="0" fontId="25" fillId="0" borderId="11" xfId="34" applyFont="1" applyFill="1" applyBorder="1" applyAlignment="1">
      <alignment horizontal="center" vertical="center" textRotation="90" wrapText="1"/>
      <protection/>
    </xf>
    <xf numFmtId="0" fontId="25" fillId="0" borderId="10" xfId="34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Βασικό_Φύλλο1" xfId="34"/>
    <cellStyle name="Hyperlink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257175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3619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="150" zoomScaleNormal="150" workbookViewId="0" topLeftCell="A1">
      <selection activeCell="V26" sqref="A1:AC26"/>
    </sheetView>
  </sheetViews>
  <sheetFormatPr defaultColWidth="9.140625" defaultRowHeight="12.75"/>
  <cols>
    <col min="1" max="1" width="3.8515625" style="5" customWidth="1"/>
    <col min="2" max="2" width="5.28125" style="5" customWidth="1"/>
    <col min="3" max="3" width="5.7109375" style="21" customWidth="1"/>
    <col min="4" max="4" width="7.57421875" style="21" customWidth="1"/>
    <col min="5" max="5" width="23.7109375" style="5" customWidth="1"/>
    <col min="6" max="6" width="7.7109375" style="5" customWidth="1"/>
    <col min="7" max="7" width="27.28125" style="18" customWidth="1"/>
    <col min="8" max="8" width="6.28125" style="20" customWidth="1"/>
    <col min="9" max="9" width="6.00390625" style="20" customWidth="1"/>
    <col min="10" max="10" width="4.28125" style="5" customWidth="1"/>
    <col min="11" max="11" width="5.421875" style="5" customWidth="1"/>
    <col min="12" max="12" width="5.28125" style="5" customWidth="1"/>
    <col min="13" max="13" width="4.421875" style="5" bestFit="1" customWidth="1"/>
    <col min="14" max="14" width="3.7109375" style="5" bestFit="1" customWidth="1"/>
    <col min="15" max="15" width="3.8515625" style="5" bestFit="1" customWidth="1"/>
    <col min="16" max="18" width="3.7109375" style="5" bestFit="1" customWidth="1"/>
    <col min="19" max="19" width="3.8515625" style="20" customWidth="1"/>
    <col min="20" max="20" width="4.8515625" style="5" customWidth="1"/>
    <col min="21" max="21" width="7.00390625" style="19" customWidth="1"/>
    <col min="22" max="24" width="6.421875" style="5" customWidth="1"/>
    <col min="25" max="25" width="8.28125" style="5" customWidth="1"/>
    <col min="26" max="26" width="4.00390625" style="5" customWidth="1"/>
    <col min="27" max="27" width="6.7109375" style="5" customWidth="1"/>
    <col min="28" max="28" width="7.28125" style="5" customWidth="1"/>
    <col min="29" max="29" width="8.57421875" style="5" customWidth="1"/>
    <col min="30" max="16384" width="9.140625" style="5" customWidth="1"/>
  </cols>
  <sheetData>
    <row r="1" spans="1:27" ht="36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9" t="s">
        <v>40</v>
      </c>
      <c r="L1" s="50"/>
      <c r="M1" s="50"/>
      <c r="N1" s="51"/>
      <c r="O1" s="2"/>
      <c r="P1" s="3"/>
      <c r="Q1" s="3"/>
      <c r="R1" s="46"/>
      <c r="S1" s="46"/>
      <c r="T1" s="46"/>
      <c r="U1" s="46"/>
      <c r="V1" s="46"/>
      <c r="W1" s="46"/>
      <c r="X1" s="46"/>
      <c r="Y1" s="46"/>
      <c r="Z1" s="46"/>
      <c r="AA1" s="3"/>
    </row>
    <row r="2" spans="1:27" ht="9.75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6"/>
      <c r="L2" s="6"/>
      <c r="M2" s="1"/>
      <c r="N2" s="2"/>
      <c r="O2" s="2"/>
      <c r="P2" s="3"/>
      <c r="Q2" s="3"/>
      <c r="R2" s="46"/>
      <c r="S2" s="46"/>
      <c r="T2" s="46"/>
      <c r="U2" s="46"/>
      <c r="V2" s="46"/>
      <c r="W2" s="46"/>
      <c r="X2" s="46"/>
      <c r="Y2" s="46"/>
      <c r="Z2" s="46"/>
      <c r="AA2" s="4"/>
    </row>
    <row r="3" spans="1:27" ht="9.75" customHeight="1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6"/>
      <c r="L3" s="6"/>
      <c r="M3" s="1"/>
      <c r="N3" s="2"/>
      <c r="O3" s="2"/>
      <c r="P3" s="3"/>
      <c r="Q3" s="3"/>
      <c r="R3" s="46" t="s">
        <v>3</v>
      </c>
      <c r="S3" s="46"/>
      <c r="T3" s="46"/>
      <c r="U3" s="46"/>
      <c r="V3" s="46"/>
      <c r="W3" s="46"/>
      <c r="X3" s="46"/>
      <c r="Y3" s="46"/>
      <c r="Z3" s="46"/>
      <c r="AA3" s="7"/>
    </row>
    <row r="4" spans="1:27" ht="9" customHeight="1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6"/>
      <c r="L4" s="6"/>
      <c r="M4" s="1"/>
      <c r="N4" s="2"/>
      <c r="O4" s="2"/>
      <c r="P4" s="3"/>
      <c r="Q4" s="3"/>
      <c r="R4" s="52"/>
      <c r="S4" s="53"/>
      <c r="T4" s="53"/>
      <c r="U4" s="53"/>
      <c r="V4" s="53"/>
      <c r="W4" s="53"/>
      <c r="X4" s="53"/>
      <c r="Y4" s="53"/>
      <c r="Z4" s="53"/>
      <c r="AA4" s="3"/>
    </row>
    <row r="5" spans="1:27" ht="9" customHeight="1">
      <c r="A5" s="47" t="s">
        <v>18</v>
      </c>
      <c r="B5" s="47"/>
      <c r="C5" s="47"/>
      <c r="D5" s="47"/>
      <c r="E5" s="47"/>
      <c r="F5" s="47"/>
      <c r="G5" s="47"/>
      <c r="H5" s="47"/>
      <c r="I5" s="47"/>
      <c r="J5" s="47"/>
      <c r="K5" s="6"/>
      <c r="L5" s="6"/>
      <c r="M5" s="1"/>
      <c r="N5" s="2"/>
      <c r="O5" s="2"/>
      <c r="P5" s="3"/>
      <c r="Q5" s="3"/>
      <c r="R5" s="1"/>
      <c r="S5" s="1"/>
      <c r="T5" s="1"/>
      <c r="U5" s="8"/>
      <c r="V5" s="1"/>
      <c r="W5" s="1"/>
      <c r="X5" s="3"/>
      <c r="Y5" s="3"/>
      <c r="Z5" s="3"/>
      <c r="AA5" s="3"/>
    </row>
    <row r="6" ht="12" customHeight="1"/>
    <row r="7" spans="1:29" ht="24" customHeight="1">
      <c r="A7" s="54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6"/>
    </row>
    <row r="8" spans="1:29" ht="25.5" customHeight="1">
      <c r="A8" s="54" t="s">
        <v>36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6"/>
    </row>
    <row r="9" spans="1:29" ht="15" customHeight="1">
      <c r="A9" s="42" t="s">
        <v>9</v>
      </c>
      <c r="B9" s="33" t="s">
        <v>29</v>
      </c>
      <c r="C9" s="57" t="s">
        <v>34</v>
      </c>
      <c r="D9" s="33" t="s">
        <v>35</v>
      </c>
      <c r="E9" s="33" t="s">
        <v>24</v>
      </c>
      <c r="F9" s="33" t="s">
        <v>20</v>
      </c>
      <c r="G9" s="41" t="s">
        <v>19</v>
      </c>
      <c r="H9" s="33" t="s">
        <v>41</v>
      </c>
      <c r="I9" s="33" t="s">
        <v>42</v>
      </c>
      <c r="J9" s="33" t="s">
        <v>5</v>
      </c>
      <c r="K9" s="33" t="s">
        <v>1</v>
      </c>
      <c r="L9" s="33" t="s">
        <v>2</v>
      </c>
      <c r="M9" s="40" t="s">
        <v>14</v>
      </c>
      <c r="N9" s="40"/>
      <c r="O9" s="40"/>
      <c r="P9" s="40"/>
      <c r="Q9" s="40"/>
      <c r="R9" s="40"/>
      <c r="S9" s="59" t="s">
        <v>25</v>
      </c>
      <c r="T9" s="44" t="s">
        <v>39</v>
      </c>
      <c r="U9" s="44" t="s">
        <v>7</v>
      </c>
      <c r="V9" s="35" t="s">
        <v>26</v>
      </c>
      <c r="W9" s="35" t="s">
        <v>8</v>
      </c>
      <c r="X9" s="35" t="s">
        <v>45</v>
      </c>
      <c r="Y9" s="35" t="s">
        <v>37</v>
      </c>
      <c r="Z9" s="58" t="s">
        <v>32</v>
      </c>
      <c r="AA9" s="35" t="s">
        <v>31</v>
      </c>
      <c r="AB9" s="35" t="s">
        <v>38</v>
      </c>
      <c r="AC9" s="35" t="s">
        <v>0</v>
      </c>
    </row>
    <row r="10" spans="1:29" ht="25.5" customHeight="1">
      <c r="A10" s="43"/>
      <c r="B10" s="34"/>
      <c r="C10" s="57"/>
      <c r="D10" s="34"/>
      <c r="E10" s="34"/>
      <c r="F10" s="34"/>
      <c r="G10" s="41"/>
      <c r="H10" s="34"/>
      <c r="I10" s="34"/>
      <c r="J10" s="34"/>
      <c r="K10" s="34"/>
      <c r="L10" s="34"/>
      <c r="M10" s="43" t="s">
        <v>11</v>
      </c>
      <c r="N10" s="43"/>
      <c r="O10" s="43" t="s">
        <v>12</v>
      </c>
      <c r="P10" s="43"/>
      <c r="Q10" s="43" t="s">
        <v>13</v>
      </c>
      <c r="R10" s="43"/>
      <c r="S10" s="60"/>
      <c r="T10" s="45"/>
      <c r="U10" s="45"/>
      <c r="V10" s="36"/>
      <c r="W10" s="36"/>
      <c r="X10" s="36"/>
      <c r="Y10" s="36"/>
      <c r="Z10" s="58"/>
      <c r="AA10" s="36"/>
      <c r="AB10" s="36"/>
      <c r="AC10" s="36"/>
    </row>
    <row r="11" spans="1:29" ht="48.75" customHeight="1">
      <c r="A11" s="43"/>
      <c r="B11" s="34"/>
      <c r="C11" s="33"/>
      <c r="D11" s="34"/>
      <c r="E11" s="34"/>
      <c r="F11" s="34"/>
      <c r="G11" s="42"/>
      <c r="H11" s="34"/>
      <c r="I11" s="34"/>
      <c r="J11" s="34"/>
      <c r="K11" s="34"/>
      <c r="L11" s="34"/>
      <c r="M11" s="11" t="s">
        <v>27</v>
      </c>
      <c r="N11" s="10" t="s">
        <v>21</v>
      </c>
      <c r="O11" s="11" t="s">
        <v>28</v>
      </c>
      <c r="P11" s="10" t="s">
        <v>22</v>
      </c>
      <c r="Q11" s="11" t="s">
        <v>30</v>
      </c>
      <c r="R11" s="10" t="s">
        <v>23</v>
      </c>
      <c r="S11" s="60"/>
      <c r="T11" s="45"/>
      <c r="U11" s="45"/>
      <c r="V11" s="36"/>
      <c r="W11" s="36"/>
      <c r="X11" s="36"/>
      <c r="Y11" s="36"/>
      <c r="Z11" s="35"/>
      <c r="AA11" s="36"/>
      <c r="AB11" s="36"/>
      <c r="AC11" s="36"/>
    </row>
    <row r="12" spans="1:32" ht="24.75">
      <c r="A12" s="12">
        <v>13</v>
      </c>
      <c r="B12" s="9" t="s">
        <v>49</v>
      </c>
      <c r="C12" s="9" t="s">
        <v>44</v>
      </c>
      <c r="D12" s="23" t="s">
        <v>46</v>
      </c>
      <c r="E12" s="23" t="s">
        <v>47</v>
      </c>
      <c r="F12" s="9" t="s">
        <v>6</v>
      </c>
      <c r="G12" s="24" t="s">
        <v>48</v>
      </c>
      <c r="H12" s="25">
        <v>0.34375</v>
      </c>
      <c r="I12" s="25">
        <v>0.5104166666666666</v>
      </c>
      <c r="J12" s="23">
        <v>1</v>
      </c>
      <c r="K12" s="13">
        <f>M12+N12+O12+P12+Q12+R12</f>
        <v>15.7</v>
      </c>
      <c r="L12" s="13">
        <f>K12*S12</f>
        <v>31.4</v>
      </c>
      <c r="M12" s="13"/>
      <c r="N12" s="13"/>
      <c r="O12" s="13">
        <v>15.7</v>
      </c>
      <c r="P12" s="13"/>
      <c r="Q12" s="13"/>
      <c r="R12" s="13"/>
      <c r="S12" s="23">
        <v>2</v>
      </c>
      <c r="T12" s="26"/>
      <c r="U12" s="26">
        <f>ROUND(((((1.1*M12+1.2*N12+0.9*O12+1*P12+1.1*Q12+1.2*R12))+7)*1.05)*S12,2)</f>
        <v>44.37</v>
      </c>
      <c r="V12" s="14">
        <f>ROUND(U12*13/100,2)</f>
        <v>5.77</v>
      </c>
      <c r="W12" s="14">
        <f>U12+V12</f>
        <v>50.14</v>
      </c>
      <c r="X12" s="15">
        <v>29</v>
      </c>
      <c r="Y12" s="16">
        <f>ROUND(W12*X12,2)</f>
        <v>1454.06</v>
      </c>
      <c r="Z12" s="16" t="s">
        <v>33</v>
      </c>
      <c r="AA12" s="16" t="s">
        <v>10</v>
      </c>
      <c r="AB12" s="16"/>
      <c r="AC12" s="16"/>
      <c r="AD12" s="17"/>
      <c r="AE12" s="27"/>
      <c r="AF12" s="17"/>
    </row>
    <row r="13" spans="1:32" ht="8.25">
      <c r="A13" s="37" t="s">
        <v>43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22">
        <f>SUM(U12:U12)</f>
        <v>44.37</v>
      </c>
      <c r="V13" s="22">
        <f>SUM(V12:V12)</f>
        <v>5.77</v>
      </c>
      <c r="W13" s="22">
        <f>SUM(W12:W12)</f>
        <v>50.14</v>
      </c>
      <c r="X13" s="22"/>
      <c r="Y13" s="22">
        <f>SUM(Y12:Y12)</f>
        <v>1454.06</v>
      </c>
      <c r="Z13" s="22"/>
      <c r="AA13" s="22"/>
      <c r="AB13" s="22"/>
      <c r="AC13" s="22"/>
      <c r="AE13" s="29"/>
      <c r="AF13" s="28"/>
    </row>
    <row r="16" spans="1:19" ht="8.25">
      <c r="A16" s="30" t="s">
        <v>50</v>
      </c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8.25">
      <c r="A17" s="31"/>
      <c r="B17" s="31"/>
      <c r="C17" s="31"/>
      <c r="D17" s="31"/>
      <c r="E17" s="31"/>
      <c r="F17" s="31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8.25">
      <c r="A18" s="31"/>
      <c r="B18" s="31"/>
      <c r="C18" s="31"/>
      <c r="D18" s="31"/>
      <c r="E18" s="31"/>
      <c r="F18" s="31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8.25">
      <c r="A19" s="31"/>
      <c r="B19" s="31"/>
      <c r="C19" s="31"/>
      <c r="D19" s="31"/>
      <c r="E19" s="31"/>
      <c r="F19" s="3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8.25">
      <c r="A20" s="31"/>
      <c r="B20" s="31"/>
      <c r="C20" s="31"/>
      <c r="D20" s="31"/>
      <c r="E20" s="31"/>
      <c r="F20" s="31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8.25">
      <c r="A21" s="31"/>
      <c r="B21" s="31"/>
      <c r="C21" s="31"/>
      <c r="D21" s="31"/>
      <c r="E21" s="31"/>
      <c r="F21" s="31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8.25">
      <c r="A22" s="31"/>
      <c r="B22" s="31"/>
      <c r="C22" s="31"/>
      <c r="D22" s="31"/>
      <c r="E22" s="31"/>
      <c r="F22" s="31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8.25">
      <c r="A23" s="31"/>
      <c r="B23" s="31"/>
      <c r="C23" s="31"/>
      <c r="D23" s="31"/>
      <c r="E23" s="31"/>
      <c r="F23" s="31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8.25">
      <c r="A24" s="31"/>
      <c r="B24" s="31"/>
      <c r="C24" s="31"/>
      <c r="D24" s="31"/>
      <c r="E24" s="31"/>
      <c r="F24" s="31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</sheetData>
  <mergeCells count="41">
    <mergeCell ref="AA9:AA11"/>
    <mergeCell ref="L9:L11"/>
    <mergeCell ref="AB9:AB11"/>
    <mergeCell ref="AC9:AC11"/>
    <mergeCell ref="T9:T11"/>
    <mergeCell ref="S9:S11"/>
    <mergeCell ref="V9:V11"/>
    <mergeCell ref="A7:AC7"/>
    <mergeCell ref="A8:AC8"/>
    <mergeCell ref="A9:A11"/>
    <mergeCell ref="B9:B11"/>
    <mergeCell ref="Q10:R10"/>
    <mergeCell ref="O10:P10"/>
    <mergeCell ref="C9:C11"/>
    <mergeCell ref="Z9:Z11"/>
    <mergeCell ref="Y9:Y11"/>
    <mergeCell ref="E9:E11"/>
    <mergeCell ref="R2:Z2"/>
    <mergeCell ref="A5:J5"/>
    <mergeCell ref="R1:Z1"/>
    <mergeCell ref="A1:J1"/>
    <mergeCell ref="A2:J2"/>
    <mergeCell ref="K1:N1"/>
    <mergeCell ref="R3:Z3"/>
    <mergeCell ref="A3:J3"/>
    <mergeCell ref="R4:Z4"/>
    <mergeCell ref="A4:J4"/>
    <mergeCell ref="H9:H11"/>
    <mergeCell ref="I9:I11"/>
    <mergeCell ref="K9:K11"/>
    <mergeCell ref="U9:U11"/>
    <mergeCell ref="A16:S24"/>
    <mergeCell ref="D9:D11"/>
    <mergeCell ref="W9:W11"/>
    <mergeCell ref="X9:X11"/>
    <mergeCell ref="A13:T13"/>
    <mergeCell ref="F9:F11"/>
    <mergeCell ref="J9:J11"/>
    <mergeCell ref="M9:R9"/>
    <mergeCell ref="G9:G11"/>
    <mergeCell ref="M10:N10"/>
  </mergeCells>
  <printOptions/>
  <pageMargins left="0.31496062992125984" right="0.31496062992125984" top="0.4724409448818898" bottom="0.5511811023622047" header="0.35433070866141736" footer="0.5118110236220472"/>
  <pageSetup orientation="landscape" paperSize="9" scale="70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Elsa</cp:lastModifiedBy>
  <cp:lastPrinted>2015-01-19T12:24:12Z</cp:lastPrinted>
  <dcterms:created xsi:type="dcterms:W3CDTF">2013-10-03T04:51:20Z</dcterms:created>
  <dcterms:modified xsi:type="dcterms:W3CDTF">2015-01-19T12:26:36Z</dcterms:modified>
  <cp:category/>
  <cp:version/>
  <cp:contentType/>
  <cp:contentStatus/>
</cp:coreProperties>
</file>