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anouts\Documents\ΕΓΓΡΑΦΑ ΥΠΗΡΕΣΙΑΣ\ΤΜΗΜΑ ΠΑΙΔΕΙΑΣ\ΠΑΝΕΛΛΗΝΙΕΣ\2022\"/>
    </mc:Choice>
  </mc:AlternateContent>
  <xr:revisionPtr revIDLastSave="0" documentId="13_ncr:1_{7C083883-B80E-4673-A09E-DD03E4615462}" xr6:coauthVersionLast="47" xr6:coauthVersionMax="47" xr10:uidLastSave="{00000000-0000-0000-0000-000000000000}"/>
  <bookViews>
    <workbookView xWindow="-120" yWindow="-120" windowWidth="29040" windowHeight="15840" xr2:uid="{8DC16B82-FD1D-487D-9D0C-F140D528C2F8}"/>
  </bookViews>
  <sheets>
    <sheet name="Φύλλο1" sheetId="1" r:id="rId1"/>
  </sheets>
  <definedNames>
    <definedName name="_xlnm._FilterDatabase" localSheetId="0" hidden="1">Φύλλο1!$A$2:$R$49</definedName>
    <definedName name="_GoBack" localSheetId="0">Φύλλο1!$C$19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L10" i="1" s="1"/>
  <c r="M10" i="1" s="1"/>
  <c r="N10" i="1" s="1"/>
  <c r="K11" i="1"/>
  <c r="K12" i="1"/>
  <c r="L12" i="1" s="1"/>
  <c r="M12" i="1" s="1"/>
  <c r="N12" i="1" s="1"/>
  <c r="K13" i="1"/>
  <c r="K14" i="1"/>
  <c r="L14" i="1" s="1"/>
  <c r="M14" i="1" s="1"/>
  <c r="N14" i="1" s="1"/>
  <c r="K15" i="1"/>
  <c r="L15" i="1" s="1"/>
  <c r="K16" i="1"/>
  <c r="L16" i="1" s="1"/>
  <c r="M16" i="1" s="1"/>
  <c r="N16" i="1" s="1"/>
  <c r="K17" i="1"/>
  <c r="K18" i="1"/>
  <c r="L18" i="1" s="1"/>
  <c r="M18" i="1" s="1"/>
  <c r="N18" i="1" s="1"/>
  <c r="K19" i="1"/>
  <c r="K20" i="1"/>
  <c r="L20" i="1" s="1"/>
  <c r="M20" i="1" s="1"/>
  <c r="N20" i="1" s="1"/>
  <c r="K21" i="1"/>
  <c r="L21" i="1" s="1"/>
  <c r="K22" i="1"/>
  <c r="L22" i="1" s="1"/>
  <c r="M22" i="1" s="1"/>
  <c r="N22" i="1" s="1"/>
  <c r="K23" i="1"/>
  <c r="K24" i="1"/>
  <c r="L24" i="1" s="1"/>
  <c r="M24" i="1" s="1"/>
  <c r="N24" i="1" s="1"/>
  <c r="K25" i="1"/>
  <c r="L25" i="1" s="1"/>
  <c r="K26" i="1"/>
  <c r="L26" i="1" s="1"/>
  <c r="M26" i="1" s="1"/>
  <c r="N26" i="1" s="1"/>
  <c r="K27" i="1"/>
  <c r="K28" i="1"/>
  <c r="L28" i="1" s="1"/>
  <c r="K29" i="1"/>
  <c r="L29" i="1" s="1"/>
  <c r="M29" i="1" s="1"/>
  <c r="N29" i="1" s="1"/>
  <c r="K30" i="1"/>
  <c r="K31" i="1"/>
  <c r="K32" i="1"/>
  <c r="L32" i="1" s="1"/>
  <c r="K33" i="1"/>
  <c r="L33" i="1" s="1"/>
  <c r="M33" i="1" s="1"/>
  <c r="N33" i="1" s="1"/>
  <c r="K34" i="1"/>
  <c r="K35" i="1"/>
  <c r="K36" i="1"/>
  <c r="K37" i="1"/>
  <c r="L37" i="1" s="1"/>
  <c r="K38" i="1"/>
  <c r="K39" i="1"/>
  <c r="K40" i="1"/>
  <c r="L40" i="1" s="1"/>
  <c r="K41" i="1"/>
  <c r="L41" i="1" s="1"/>
  <c r="K42" i="1"/>
  <c r="K43" i="1"/>
  <c r="L43" i="1" s="1"/>
  <c r="M43" i="1" s="1"/>
  <c r="N43" i="1" s="1"/>
  <c r="K44" i="1"/>
  <c r="L44" i="1" s="1"/>
  <c r="K45" i="1"/>
  <c r="K46" i="1"/>
  <c r="L46" i="1" s="1"/>
  <c r="M46" i="1" s="1"/>
  <c r="N46" i="1" s="1"/>
  <c r="K47" i="1"/>
  <c r="K48" i="1"/>
  <c r="K8" i="1"/>
  <c r="L8" i="1" s="1"/>
  <c r="M8" i="1" s="1"/>
  <c r="N8" i="1" s="1"/>
  <c r="K5" i="1"/>
  <c r="K6" i="1"/>
  <c r="L6" i="1" s="1"/>
  <c r="M6" i="1" s="1"/>
  <c r="N6" i="1" s="1"/>
  <c r="K4" i="1"/>
  <c r="L4" i="1" s="1"/>
  <c r="M4" i="1" s="1"/>
  <c r="N4" i="1" s="1"/>
  <c r="L5" i="1"/>
  <c r="L11" i="1"/>
  <c r="L19" i="1"/>
  <c r="L27" i="1"/>
  <c r="L31" i="1"/>
  <c r="L35" i="1"/>
  <c r="M35" i="1" s="1"/>
  <c r="N35" i="1" s="1"/>
  <c r="L36" i="1"/>
  <c r="L39" i="1"/>
  <c r="M39" i="1" s="1"/>
  <c r="N39" i="1" s="1"/>
  <c r="L47" i="1"/>
  <c r="L3" i="1"/>
  <c r="K49" i="1" l="1"/>
  <c r="M28" i="1"/>
  <c r="N28" i="1" s="1"/>
  <c r="M25" i="1"/>
  <c r="N25" i="1" s="1"/>
  <c r="L9" i="1"/>
  <c r="M9" i="1" s="1"/>
  <c r="N9" i="1" s="1"/>
  <c r="M31" i="1"/>
  <c r="N31" i="1" s="1"/>
  <c r="M3" i="1"/>
  <c r="M41" i="1"/>
  <c r="N41" i="1" s="1"/>
  <c r="M37" i="1"/>
  <c r="N37" i="1" s="1"/>
  <c r="M44" i="1"/>
  <c r="N44" i="1" s="1"/>
  <c r="M36" i="1"/>
  <c r="N36" i="1" s="1"/>
  <c r="M27" i="1"/>
  <c r="N27" i="1" s="1"/>
  <c r="M21" i="1"/>
  <c r="N21" i="1" s="1"/>
  <c r="M19" i="1"/>
  <c r="N19" i="1" s="1"/>
  <c r="M11" i="1"/>
  <c r="N11" i="1" s="1"/>
  <c r="M5" i="1"/>
  <c r="N5" i="1" s="1"/>
  <c r="M47" i="1"/>
  <c r="N47" i="1" s="1"/>
  <c r="M40" i="1"/>
  <c r="N40" i="1" s="1"/>
  <c r="M32" i="1"/>
  <c r="N32" i="1" s="1"/>
  <c r="M15" i="1"/>
  <c r="N15" i="1" s="1"/>
  <c r="L48" i="1"/>
  <c r="M48" i="1" s="1"/>
  <c r="N48" i="1" s="1"/>
  <c r="L45" i="1"/>
  <c r="M45" i="1" s="1"/>
  <c r="N45" i="1" s="1"/>
  <c r="L42" i="1"/>
  <c r="M42" i="1" s="1"/>
  <c r="N42" i="1" s="1"/>
  <c r="L38" i="1"/>
  <c r="M38" i="1" s="1"/>
  <c r="N38" i="1" s="1"/>
  <c r="L34" i="1"/>
  <c r="M34" i="1" s="1"/>
  <c r="N34" i="1" s="1"/>
  <c r="L30" i="1"/>
  <c r="M30" i="1" s="1"/>
  <c r="N30" i="1" s="1"/>
  <c r="L23" i="1"/>
  <c r="M23" i="1" s="1"/>
  <c r="N23" i="1" s="1"/>
  <c r="L17" i="1"/>
  <c r="M17" i="1" s="1"/>
  <c r="N17" i="1" s="1"/>
  <c r="L13" i="1"/>
  <c r="M13" i="1" s="1"/>
  <c r="N13" i="1" s="1"/>
  <c r="L7" i="1"/>
  <c r="M7" i="1" s="1"/>
  <c r="N7" i="1" s="1"/>
  <c r="L49" i="1" l="1"/>
  <c r="M49" i="1"/>
  <c r="N3" i="1"/>
  <c r="N49" i="1" s="1"/>
</calcChain>
</file>

<file path=xl/sharedStrings.xml><?xml version="1.0" encoding="utf-8"?>
<sst xmlns="http://schemas.openxmlformats.org/spreadsheetml/2006/main" count="349" uniqueCount="152">
  <si>
    <t>Α/Α</t>
  </si>
  <si>
    <t xml:space="preserve"> ΚΩΔΙΚΟΣ ΔΡΟΜΟΛΟΓΙΟΥ</t>
  </si>
  <si>
    <t>ΟΝΟΜΑΣΙΑ  ΕΞΥΠΗΡΕΤΟΥΜΕΝΩΝ  ΣΧΟΛΕΙΩΝ</t>
  </si>
  <si>
    <t>ΔΗΜΟΣ</t>
  </si>
  <si>
    <t>ΠΕΡΙΓΡΑΦΗ ΔΙΑΔΡΟΜΗΣ</t>
  </si>
  <si>
    <t>ΩΡΑ ΠΡΟΣΕΛΕΥΣΗΣ ΜΑΘΗΤΩΝ/ΤΡΙΩΝ ΣΤΟ ΕΞΕΤΑΣΤΙΚΟ ΚΕΝΤΡΟ - ΤΗ ΣΧΟΛΙΚΗ ΜΟΝΑΔΑ</t>
  </si>
  <si>
    <t>ΩΡΑ ΑΠΟΧΩΡΗΣΗΣ ΜΑΘΗΤΩΝ ΑΠΟ ΤΟ ΕΞΕΤΑΣΤΙΚΟ ΚΕΝΤΡΟ - ΤΗ ΣΧΟΛΙΚΗ ΜΟΝΑΔΑ</t>
  </si>
  <si>
    <t>ΑΡΙΘΜΟΣ ΜΕΤΑΦΕΡΟΜΕΝΩΝ ΜΑΘΗΤΩΝ/ΤΡΙΩΝ</t>
  </si>
  <si>
    <t>ΠΑΡΑΤΗΡΗΣΕΙΣ (ΗΜΕΡΟΜΗΝΙΕΣ ΕΚΤΕΛΕΣΗΣ ΔΡΟΜΟΛΟΓΙΩΝ)</t>
  </si>
  <si>
    <t>EΞ-1</t>
  </si>
  <si>
    <t>ΕΠΑΛ ΠΑΡΑΛΙΑΣ</t>
  </si>
  <si>
    <t>ΠΑΤΡΕΩΝ</t>
  </si>
  <si>
    <t>ΤΗΝ ΠΡΩΤΗ ΜΕΡΑ 7:30 &amp; ΤΙΣ ΥΠΟΛΟΙΠΕΣ 7:45</t>
  </si>
  <si>
    <t>EΞ-2</t>
  </si>
  <si>
    <t>1 ΗΜΕΡΗΣΙΟ ΕΠΑΛ ΑΙΓΙΟΥ</t>
  </si>
  <si>
    <t>ΑΙΓΙΑΛΕΙΑΣ</t>
  </si>
  <si>
    <t>EΞ-3</t>
  </si>
  <si>
    <t>ΑΓΝΩΣΤΗ (ΠΡΟΦΟΡΙΚΗ ΕΞΕΤΑΣΗ)</t>
  </si>
  <si>
    <t>ΛΥΚΕΙΑΚΕΣ ΤΑΞΕΙΣ ΡΙΟΛΟΥ</t>
  </si>
  <si>
    <t>ΔΥΤ. ΑΧΑΪΑΣ</t>
  </si>
  <si>
    <t>ΔΥΤ.ΑΧΑΪΑΣ</t>
  </si>
  <si>
    <t>ΓΕΛ ΕΡΥΜΑΝΘΕΙΑΣ</t>
  </si>
  <si>
    <t>ΕΡΥΜΑΝΘΟΥ</t>
  </si>
  <si>
    <t xml:space="preserve"> 9:30</t>
  </si>
  <si>
    <t>ΓΕΛ ΛΑΠΠΑ</t>
  </si>
  <si>
    <t>ΔΥΤΙΚΗΣ ΑΧΑΪΑΣ</t>
  </si>
  <si>
    <t>ΤΗΝ ΠΡΩΤΗ ΜΕΡΑ 7.30 ΚΑΙ ΤΙΣ ΥΠΟΛΟΙΠΕΣ 7.45</t>
  </si>
  <si>
    <t>12.30</t>
  </si>
  <si>
    <t>ΕΠΑΛ   ΚΑΛΑΒΡΥΤΩΝ</t>
  </si>
  <si>
    <t>ΚΑΛΑΒΡΥΤΩΝ</t>
  </si>
  <si>
    <t>ΤΗΝ  ΠΡΩΤΗ ΜΕΡΑ 7:30  &amp; ΤΙΣ ΥΠΟΛΟΙΠΕΣ 7:45</t>
  </si>
  <si>
    <t>ΔΧ  ΕΠΙΒΑΤΙΚΟ</t>
  </si>
  <si>
    <t>03/06/2022  06/06/2022  08/06/2022  10/06/2022</t>
  </si>
  <si>
    <t>ΕΠΑΛ ΚΑΤΩ ΑΧΑΙΑΣ</t>
  </si>
  <si>
    <t>ΔΥΤΙΚΗΣ ΑΧΑΙΑΣ</t>
  </si>
  <si>
    <t>ΓΕΛ ΚΛΕΙΤΟΡΙΑΣ</t>
  </si>
  <si>
    <t>ΛΥΚΟΥΡΙΑ-ΚΛΕΙΤΟΡΙΑ (ΓΕΛ ΚΛΕΙΤΟΡΙΑΣ)</t>
  </si>
  <si>
    <t>ΑΙΓΙΟ-ΚΛΕΙΤΟΡΙΑ (ΓΕΛ ΚΛΕΙΤΟΡΙΑΣ)</t>
  </si>
  <si>
    <t xml:space="preserve">ΛΥΚΕΙΑΚΕΣ ΤΑΞΕΙΣ ΧΑΛΑΝΔΡΙΤΣΑΣ </t>
  </si>
  <si>
    <t>ΜΟΙΡΑΛΙ-ΧΑΛΑΝΔΡΙΤΣΑ-ΦΑΡΡΑΙ</t>
  </si>
  <si>
    <t>ΛΥΚΕΙΑΚΕΣ ΤΑΞΕΙΣ ΧΑΛΑΝΔΡΙΤΣΑΣ</t>
  </si>
  <si>
    <t>ΠΛΑΤΑΝΟΣ(ΚΑΛΑΝΟΥ)-ΧΑΛΑΝΔΡΙΤΣΑ-ΦΑΡΡΑΙ</t>
  </si>
  <si>
    <t>ΜΟΥΡΙΝΕΣ(ΕΛΛΗΝΙΚΟΥ)-ΚΥΔΩΝΙΕΣ-ΦΑΡΡΑΙ</t>
  </si>
  <si>
    <t>ΧΑΛΑΝΔΡΙΤΣΑ-ΦΑΡΡΑΙ</t>
  </si>
  <si>
    <t>12 30</t>
  </si>
  <si>
    <t>Γυμνάσιο Λ.Τ. Φαρών</t>
  </si>
  <si>
    <t>Ερυμάνθου</t>
  </si>
  <si>
    <t>Αγριλιά-Βασιλικό -Φαρρές</t>
  </si>
  <si>
    <t>Δαφνούλα -Φαρρές</t>
  </si>
  <si>
    <t>ΓΕΛ ΛΟΥΣΙΚΩΝ</t>
  </si>
  <si>
    <t>ΔΡΙΜΑΛΕΪΚΑ ΣΑΝΤΟΜΕΡΙΟΥ  – ΠΟΛΥΛΟΦΟΣ – ΠΗΓΑΔΙΑ - ΛΟΥΣΙΚΑ</t>
  </si>
  <si>
    <t>ΠΟΡΤΕΣ – ΑΝΩ ΣΟΥΔΕΝΑΙΪΚΑ – ΑΥΓΕΡΕΪΚΑ - ΛΟΥΣΙΚΑ</t>
  </si>
  <si>
    <t>ΑΡΛΑ – ΦΩΣΤΑΙΝΑ – ΑΓ. ΝΙΚΟΛΑΟΣ (ΚΡΑΛΙ) - ΛΟΥΣΙΚΑ</t>
  </si>
  <si>
    <t>ΧΑΪΚΑΛΙ – ΑΓ. ΣΤΕΦΑΝΟΣ - ΛΟΥΣΙΚΑ</t>
  </si>
  <si>
    <t>ΚΑΜΕΝΙΤΣΑ -ΚΑΛΑΜΑΚΙ (ΑΓ. ΝΙΚΟΛΑΟΥ) - ΛΟΥΣΙΚΑ</t>
  </si>
  <si>
    <t xml:space="preserve">ΕΚΚΛΗΣΙΑΣΤΙΚΟ ΛΥΚΕΙΟ ΠΑΤΡΩΝ </t>
  </si>
  <si>
    <t>ΜΙΚΡΟ ΛΕΩΦΟΡΕΙΟ</t>
  </si>
  <si>
    <t>ΤΑΡΑΜΠΟΥΡΑ – ΤΕΙΣΩΝΟΣ 12 –  6ο ΗΜΕΡΗΣΙΟ ΕΠΑΛ ΠΑΤΡΑΣ</t>
  </si>
  <si>
    <t>2/6/2022, 4/6/2022, 9/6/2022, 14/6/2022</t>
  </si>
  <si>
    <t xml:space="preserve">3/6/2022, 6/6/2022, 8/6/2022, 10/6/2022 </t>
  </si>
  <si>
    <t>2/6/2022, 4/6/2022, 7/6/2022, 14/6/2022</t>
  </si>
  <si>
    <t>2/6/2022, 4/6/2022, 7/6/2022, 11/6/2022</t>
  </si>
  <si>
    <r>
      <t>ΔΑΦΝΕΣ – ΚΟΥΜΑΡΙ – 2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ΓΕΛ ΑΙΓΙΟΥ </t>
    </r>
  </si>
  <si>
    <t>2/6/2022, 4/6/2022, 6/6/2022, 11/6/2022</t>
  </si>
  <si>
    <t>ΕΜΦΟΡΤΑ ΧΙΛΙΟΜΕΤΡΑ  ΔΙΠΛΗΣ ΔΙΑΔΡΟΜΗΣ</t>
  </si>
  <si>
    <r>
      <t>6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ΕΠΑ.Λ. ΠΑΤΡΑΣ</t>
    </r>
  </si>
  <si>
    <r>
      <t>2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ΓΕΛ ΑΙΓΙΟΥ</t>
    </r>
  </si>
  <si>
    <r>
      <t>4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ΕΠΑΛ ΠΑΤΡΑΣ</t>
    </r>
  </si>
  <si>
    <r>
      <t>ΑΛΕΠΟΧΩΡΙ - 8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ΓΕΛ ΠΑΤΡΩΝ</t>
    </r>
  </si>
  <si>
    <t>ΜΕΤΟΧΙ - ΓΕΛ ΛΑΠΠΑ</t>
  </si>
  <si>
    <t>ΣΥΝΟΛΟ ΔΡΟΜΟΛΟΓΙΩΝ ΣΤΙΣ ΗΜΕΡΕΣ ΤΩΝ ΠΑΝΕΛΛΑΔΙΚΩΝ ΕΞΕΤΑΣΕΩΝ</t>
  </si>
  <si>
    <t>ΜΕΤΑΦΟΡΙΚΟ ΜΕΣΟ</t>
  </si>
  <si>
    <t>ΚΟΣΤΟΣ ΔΡΟΜΟΛΟΓΙΟΥ ΣΥΜΦΩΝΑ ΜΕ ΤΗΝ ΚΥΑ 50025/2018</t>
  </si>
  <si>
    <t>ΦΠΑ 13%</t>
  </si>
  <si>
    <t>ΚΟΣΤΟΣ ΔΡΟΜΟΛΟΓΙΟΥ ΜΕ ΦΠΑ</t>
  </si>
  <si>
    <t>ΣΥΝΟΛΙΚΟ ΚΟΣΤΟΣ</t>
  </si>
  <si>
    <t>ΣΥΝΟΛΟ:</t>
  </si>
  <si>
    <t>ΑΙΓΙΟ, ΝΕΑ ΚΕΡΥΝΕΙΑ 110 -  ΜΠΟΖΑΙΤΙΚΑ,  ΓΕΝΕΣΙΟΥ 14  –  6ο ΗΜΕΡΗΣΙΟ ΕΠΑΛ ΠΑΤΡΑΣ</t>
  </si>
  <si>
    <t>ΔΡΙΜΑΛΕΪΚΑ - ΤΣΑΜΑΙΪΚΑ - ΑΓ. ΚΩΝ/ΝΟΣ – ΜΑΤΑΡΑΓΚΑ - ΠΕΤΑΣ - ΡΙΟΛΟ - ΚΑΓΚΑΔΙ - ΓΕΛ ΛΑΠΠΑ</t>
  </si>
  <si>
    <t>EΞ-4</t>
  </si>
  <si>
    <t>EΞ-5</t>
  </si>
  <si>
    <t>EΞ-6</t>
  </si>
  <si>
    <t>EΞ-7</t>
  </si>
  <si>
    <t>EΞ-8</t>
  </si>
  <si>
    <t>EΞ-9</t>
  </si>
  <si>
    <t>EΞ-10</t>
  </si>
  <si>
    <t>EΞ-11</t>
  </si>
  <si>
    <t>EΞ-12</t>
  </si>
  <si>
    <t>EΞ-13</t>
  </si>
  <si>
    <t>EΞ-14</t>
  </si>
  <si>
    <t>EΞ-15</t>
  </si>
  <si>
    <t>EΞ-16</t>
  </si>
  <si>
    <t>EΞ-17</t>
  </si>
  <si>
    <t>EΞ-18</t>
  </si>
  <si>
    <t>EΞ-19</t>
  </si>
  <si>
    <t>EΞ-20</t>
  </si>
  <si>
    <t>EΞ-21</t>
  </si>
  <si>
    <t>EΞ-22</t>
  </si>
  <si>
    <t>EΞ-23</t>
  </si>
  <si>
    <t>EΞ-24</t>
  </si>
  <si>
    <t>EΞ-25</t>
  </si>
  <si>
    <t>EΞ-26</t>
  </si>
  <si>
    <t>EΞ-27</t>
  </si>
  <si>
    <t>EΞ-28</t>
  </si>
  <si>
    <t>EΞ-29</t>
  </si>
  <si>
    <t>EΞ-30</t>
  </si>
  <si>
    <t>EΞ-31</t>
  </si>
  <si>
    <t>EΞ-32</t>
  </si>
  <si>
    <t>EΞ-33</t>
  </si>
  <si>
    <t>EΞ-34</t>
  </si>
  <si>
    <t>EΞ-35</t>
  </si>
  <si>
    <t>EΞ-36</t>
  </si>
  <si>
    <t>EΞ-37</t>
  </si>
  <si>
    <t>EΞ-38</t>
  </si>
  <si>
    <t>EΞ-39</t>
  </si>
  <si>
    <t>EΞ-40</t>
  </si>
  <si>
    <t>EΞ-41</t>
  </si>
  <si>
    <t>EΞ-42</t>
  </si>
  <si>
    <t>EΞ-43</t>
  </si>
  <si>
    <t>EΞ-44</t>
  </si>
  <si>
    <t>EΞ-45</t>
  </si>
  <si>
    <t>EΞ-46</t>
  </si>
  <si>
    <t>ΠΟΥΡΝΑΡΙ - ΜΥΡΤΟΣ - ΦΡΑΓΚΑ - ΓΕΛ ΛΑΠΠΑ</t>
  </si>
  <si>
    <t>ΣΚΙΑΔΑΣ - ΕΡΥΜAΝΘΕΙΑ</t>
  </si>
  <si>
    <t>ΠΗΓΑΔΙΑ - ΔΡΟΣΙΑ - ΕΡΥΜΑΝΘΕΙΑ</t>
  </si>
  <si>
    <t>ΧΙΟΝΑ - ΓΟΛΕΜΙ - ΕΡΥΜΑΝΘΕΙΑ</t>
  </si>
  <si>
    <t>Ε.Ο ΚΡΙΘΑΡΑΚΙΟΥ - ΑΛΕΠΟΧΩΡΙ - ΒΕΛΗΜΑΧΙ - ΕΡΥΜΑΝΘΕΙΑ</t>
  </si>
  <si>
    <t>ΓΟΜΟΣΤΟ - ΣΑΓΕΙΚΑ -  ΜΠΟΝΤΕΙΚΑ - ΓΕΛ ΛΑΠΠΑ</t>
  </si>
  <si>
    <t>ΚΑΡΕΙΚΑ –  21ο ΓΥΜΝΑΣΙΟ ΠΑΤΡΩΝ</t>
  </si>
  <si>
    <t>2/6/2022, 4/6/2022, 7/6/2022, 11/6/2022, 18/6/2022</t>
  </si>
  <si>
    <t>ΑΡΟΗ - ΔΕΜΕΝΙΚΑ - ΛΕΥΚΑ - ΕΠΑΛ ΠΑΡΑΛΙΑΣ- Κ. ΟΒΡΥΑ - ΡΟΙΤΙΚΑ- ΕΠΑΛ ΚΑΤΩ ΑΧΑΪΑΣ</t>
  </si>
  <si>
    <t>ΑΙΓΙΟ –  7ο ΕΠΑΛ  ΠΑΤΡΑΣ</t>
  </si>
  <si>
    <r>
      <t>ΡΟΪΤΙΚΑ – 7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ΕΠΑΛ ΠΑΤΡΑΣ</t>
    </r>
  </si>
  <si>
    <r>
      <t>ΑΓΙΟΣ ΒΑΣΙΛΕΙΟΣ  - 7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ΕΠΑΛ ΠΑΤΡΑΣ</t>
    </r>
  </si>
  <si>
    <t>ΚΑΛΦΑΣ - ΑΓ. ΒΑΡΒΑΡΑ - ΚΑΤΩ ΜΑΣΤΡΑΝΤΩΝΗ - ΜΑΣΤΡΑΝΤΩΝΗ - ΕΡΥΜΑΝΘΕΙΑ</t>
  </si>
  <si>
    <t>ΑΓΙΑ ΜΑΡΙΝΑ - ΚΑΛΕΝΤΖΙ - ΕΡΥΜΑΝΘΕΙΑ</t>
  </si>
  <si>
    <t>ΑΓΙΟΣ ΝΙΚΟΛΑΟΣ ΣΠΑΤΑ - ΑΠΙΔΕΩΝΑ - ΓΕΛ ΛΑΠΠΑ</t>
  </si>
  <si>
    <t>2 (4 στις 18/6/22)</t>
  </si>
  <si>
    <r>
      <t>ΚΕΡΤΕΖΗ - ΣΚΕΠΑΣΤΟ - ΚΑΛΑΒΡΥΤΑ - (1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 ΓΕΛ ΑΙΓΙΟΥ στις 18/6/22) - 1ο ΕΠΑΛ ΑΙΓΙΟΥ</t>
    </r>
  </si>
  <si>
    <t>ΕΠΑΛ  ΚΑΛΑΒΡΥΤΩΝ - 1ο ΓΕΛ ΑΙΓΙΟΥ</t>
  </si>
  <si>
    <t>ΜΙΤΟΠΟΛΗ - ΧΑΪΚΑΛΙ - ΚΑΤΩ ΑΧΑΙΑ, ΜΗΤΡΟΠΟΛΙΤΗ ΔΕΡΚΩΝ</t>
  </si>
  <si>
    <t>ΣΑΓΕΙΚΑ - 7ο ΕΠΑΛ ΠΑΤΡΑΣ</t>
  </si>
  <si>
    <t>ΤΗΝ ΠΡΩΤΗ ΜΕΡΑ 7:30 &amp; ΤΙΣ ΥΠΟΛΟΙΠΕΣ 7:46</t>
  </si>
  <si>
    <t>ΚΑΣΤΡΙΑ - ΓΛΑΣΤΡΑ - ΚΛΕΙΤΟΡΙΑ (ΓΕΛ ΚΛΕΙΤΟΡΙΑΣ)</t>
  </si>
  <si>
    <t>ΠΛΑΝΗΤΕΡΟ - ΚΛΕΙΤΟΡΙΑ</t>
  </si>
  <si>
    <t>ΧΑΛΑΝΔΡΙΤΣΑ- ΠΑΤΡΑ, 21ο ΓΥΜΝΑΣΙΟ ΠΑΤΡΑΣ</t>
  </si>
  <si>
    <t>Φαρρές- Πάτρα, 21ο ΓΥΜΝΑΣΙΟ</t>
  </si>
  <si>
    <t>ΚΑΛΑΜΑΚΙ (ΑΓ. ΝΙΚΟΛΑΟΥ) - ΠΑΤΡΑ, 21ο ΓΥΜΝΑΣΙΟ</t>
  </si>
  <si>
    <t>ΚΩΜΗ – ΚΑΤΩ ΜΑΖΑΡΑΚΙ - ΚΟΥΝΕΛΕΪΚΑ - ΛΟΥΣΙΚΑ</t>
  </si>
  <si>
    <r>
      <t>ΕΚΚΛΗΣΙΑΣΤΙΚΟ ΛΥΚΕΙΟ ΠΑΤΡΩΝ - 21</t>
    </r>
    <r>
      <rPr>
        <b/>
        <vertAlign val="superscript"/>
        <sz val="9"/>
        <color theme="1"/>
        <rFont val="Calibri"/>
        <family val="2"/>
        <charset val="161"/>
      </rPr>
      <t>ο</t>
    </r>
    <r>
      <rPr>
        <b/>
        <sz val="9"/>
        <color theme="1"/>
        <rFont val="Calibri"/>
        <family val="2"/>
        <charset val="161"/>
      </rPr>
      <t xml:space="preserve"> ΓΥΜΝΑΣΙΟ</t>
    </r>
  </si>
  <si>
    <t>ΠΑΡΑΛΙΑ 25 ΜΑΡΤΙΟΥ -  ΜΕΝΕΛΑΟΥ 39 - ΣΑΧΙΝΗ 13 - ΣΤΥΜΦΑΛΙΔΟΣ 30 - 6ο ΗΜΕΡΗΣΙΟ ΕΠΑΛ ΠΑΤΡΑΣ</t>
  </si>
  <si>
    <t>ΤΗΝ ΠΡΩΤΗ ΜΕΡΑ 07:30 &amp; ΤΙΣ ΥΠΟΛΟΙΠΕΣ 07:45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</si>
</sst>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sz val="9"/>
      <color theme="1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</font>
    <font>
      <b/>
      <vertAlign val="superscript"/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0"/>
      <color theme="1"/>
      <name val="Cambria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9" fillId="0" borderId="0" xfId="0" applyFont="1"/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/>
    <xf numFmtId="14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textRotation="90"/>
    </xf>
    <xf numFmtId="0" fontId="0" fillId="0" borderId="0" xfId="0" applyNumberFormat="1" applyFill="1" applyBorder="1" applyAlignment="1">
      <alignment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DACA-B59D-458F-9399-81676BF72677}">
  <dimension ref="A1:Q52"/>
  <sheetViews>
    <sheetView tabSelected="1" topLeftCell="A40" workbookViewId="0">
      <selection activeCell="R9" sqref="R9"/>
    </sheetView>
  </sheetViews>
  <sheetFormatPr defaultRowHeight="15" x14ac:dyDescent="0.25"/>
  <cols>
    <col min="1" max="1" width="5.28515625" style="3" customWidth="1"/>
    <col min="2" max="2" width="7.28515625" style="5" customWidth="1"/>
    <col min="3" max="3" width="16.85546875" style="22" customWidth="1"/>
    <col min="4" max="4" width="12" style="24" customWidth="1"/>
    <col min="5" max="5" width="31" style="22" customWidth="1"/>
    <col min="6" max="6" width="19.85546875" style="4" customWidth="1"/>
    <col min="7" max="7" width="10.7109375" style="3" customWidth="1"/>
    <col min="8" max="8" width="7.5703125" style="25" customWidth="1"/>
    <col min="9" max="9" width="8.42578125" style="25" customWidth="1"/>
    <col min="10" max="10" width="7.85546875" style="5" customWidth="1"/>
    <col min="11" max="11" width="9.85546875" style="3" bestFit="1" customWidth="1"/>
    <col min="12" max="12" width="7.42578125" style="3" customWidth="1"/>
    <col min="13" max="13" width="9" style="3" customWidth="1"/>
    <col min="14" max="14" width="10.140625" style="3" customWidth="1"/>
    <col min="15" max="15" width="9.5703125" style="1" customWidth="1"/>
    <col min="16" max="16" width="13.85546875" style="3" customWidth="1"/>
    <col min="17" max="17" width="9.140625" style="36"/>
  </cols>
  <sheetData>
    <row r="1" spans="1:17" s="6" customFormat="1" ht="137.25" x14ac:dyDescent="0.25">
      <c r="A1" s="50" t="s">
        <v>0</v>
      </c>
      <c r="B1" s="51" t="s">
        <v>1</v>
      </c>
      <c r="C1" s="52" t="s">
        <v>2</v>
      </c>
      <c r="D1" s="51" t="s">
        <v>3</v>
      </c>
      <c r="E1" s="53" t="s">
        <v>4</v>
      </c>
      <c r="F1" s="51" t="s">
        <v>5</v>
      </c>
      <c r="G1" s="51" t="s">
        <v>6</v>
      </c>
      <c r="H1" s="51" t="s">
        <v>7</v>
      </c>
      <c r="I1" s="51" t="s">
        <v>64</v>
      </c>
      <c r="J1" s="51" t="s">
        <v>70</v>
      </c>
      <c r="K1" s="51" t="s">
        <v>72</v>
      </c>
      <c r="L1" s="51" t="s">
        <v>73</v>
      </c>
      <c r="M1" s="51" t="s">
        <v>74</v>
      </c>
      <c r="N1" s="51" t="s">
        <v>75</v>
      </c>
      <c r="O1" s="51" t="s">
        <v>71</v>
      </c>
      <c r="P1" s="54" t="s">
        <v>8</v>
      </c>
      <c r="Q1" s="37"/>
    </row>
    <row r="2" spans="1:17" s="6" customFormat="1" x14ac:dyDescent="0.25">
      <c r="A2" s="12"/>
      <c r="B2" s="8"/>
      <c r="C2" s="21"/>
      <c r="D2" s="8"/>
      <c r="E2" s="10"/>
      <c r="F2" s="8"/>
      <c r="G2" s="8"/>
      <c r="H2" s="9"/>
      <c r="I2" s="9"/>
      <c r="J2" s="8"/>
      <c r="K2" s="8"/>
      <c r="L2" s="8"/>
      <c r="M2" s="8"/>
      <c r="N2" s="8"/>
      <c r="O2" s="8"/>
      <c r="P2" s="11"/>
      <c r="Q2" s="37"/>
    </row>
    <row r="3" spans="1:17" s="41" customFormat="1" ht="48" x14ac:dyDescent="0.25">
      <c r="A3" s="7">
        <v>1</v>
      </c>
      <c r="B3" s="12" t="s">
        <v>9</v>
      </c>
      <c r="C3" s="10" t="s">
        <v>10</v>
      </c>
      <c r="D3" s="13" t="s">
        <v>11</v>
      </c>
      <c r="E3" s="10" t="s">
        <v>130</v>
      </c>
      <c r="F3" s="13" t="s">
        <v>12</v>
      </c>
      <c r="G3" s="14">
        <v>0.52083333333333337</v>
      </c>
      <c r="H3" s="15">
        <v>14</v>
      </c>
      <c r="I3" s="19">
        <v>66.3</v>
      </c>
      <c r="J3" s="11">
        <v>4</v>
      </c>
      <c r="K3" s="35">
        <v>104.23</v>
      </c>
      <c r="L3" s="27">
        <f>ROUND(K3*(13/100),2)</f>
        <v>13.55</v>
      </c>
      <c r="M3" s="27">
        <f>K3+L3</f>
        <v>117.78</v>
      </c>
      <c r="N3" s="27">
        <f>M3*J3</f>
        <v>471.12</v>
      </c>
      <c r="O3" s="28" t="s">
        <v>56</v>
      </c>
      <c r="P3" s="16" t="s">
        <v>61</v>
      </c>
      <c r="Q3" s="40"/>
    </row>
    <row r="4" spans="1:17" s="41" customFormat="1" ht="48" x14ac:dyDescent="0.25">
      <c r="A4" s="7">
        <v>2</v>
      </c>
      <c r="B4" s="12" t="s">
        <v>13</v>
      </c>
      <c r="C4" s="10" t="s">
        <v>14</v>
      </c>
      <c r="D4" s="13" t="s">
        <v>15</v>
      </c>
      <c r="E4" s="17" t="s">
        <v>131</v>
      </c>
      <c r="F4" s="13" t="s">
        <v>12</v>
      </c>
      <c r="G4" s="14">
        <v>0.54166666666666663</v>
      </c>
      <c r="H4" s="15">
        <v>3</v>
      </c>
      <c r="I4" s="19">
        <v>89.7</v>
      </c>
      <c r="J4" s="11">
        <v>4</v>
      </c>
      <c r="K4" s="27">
        <f>ROUND(((I4*0.9)+14)*1.05,2)</f>
        <v>99.47</v>
      </c>
      <c r="L4" s="27">
        <f t="shared" ref="L4:L48" si="0">ROUND(K4*(13/100),2)</f>
        <v>12.93</v>
      </c>
      <c r="M4" s="27">
        <f t="shared" ref="M4:M48" si="1">K4+L4</f>
        <v>112.4</v>
      </c>
      <c r="N4" s="27">
        <f t="shared" ref="N4:N48" si="2">M4*J4</f>
        <v>449.6</v>
      </c>
      <c r="O4" s="15" t="s">
        <v>31</v>
      </c>
      <c r="P4" s="16" t="s">
        <v>61</v>
      </c>
      <c r="Q4" s="40"/>
    </row>
    <row r="5" spans="1:17" s="41" customFormat="1" ht="48" x14ac:dyDescent="0.25">
      <c r="A5" s="7">
        <v>3</v>
      </c>
      <c r="B5" s="12" t="s">
        <v>16</v>
      </c>
      <c r="C5" s="10" t="s">
        <v>65</v>
      </c>
      <c r="D5" s="13" t="s">
        <v>11</v>
      </c>
      <c r="E5" s="10" t="s">
        <v>132</v>
      </c>
      <c r="F5" s="13" t="s">
        <v>12</v>
      </c>
      <c r="G5" s="7" t="s">
        <v>17</v>
      </c>
      <c r="H5" s="15">
        <v>1</v>
      </c>
      <c r="I5" s="19">
        <v>25.2</v>
      </c>
      <c r="J5" s="11">
        <v>4</v>
      </c>
      <c r="K5" s="27">
        <f t="shared" ref="K5:K48" si="3">ROUND(((I5*0.9)+14)*1.05,2)</f>
        <v>38.51</v>
      </c>
      <c r="L5" s="27">
        <f t="shared" si="0"/>
        <v>5.01</v>
      </c>
      <c r="M5" s="27">
        <f t="shared" si="1"/>
        <v>43.519999999999996</v>
      </c>
      <c r="N5" s="27">
        <f t="shared" si="2"/>
        <v>174.07999999999998</v>
      </c>
      <c r="O5" s="15" t="s">
        <v>31</v>
      </c>
      <c r="P5" s="16" t="s">
        <v>63</v>
      </c>
      <c r="Q5" s="40"/>
    </row>
    <row r="6" spans="1:17" s="41" customFormat="1" ht="48" x14ac:dyDescent="0.25">
      <c r="A6" s="7">
        <v>4</v>
      </c>
      <c r="B6" s="12" t="s">
        <v>79</v>
      </c>
      <c r="C6" s="10" t="s">
        <v>65</v>
      </c>
      <c r="D6" s="13" t="s">
        <v>11</v>
      </c>
      <c r="E6" s="10" t="s">
        <v>133</v>
      </c>
      <c r="F6" s="13" t="s">
        <v>12</v>
      </c>
      <c r="G6" s="7" t="s">
        <v>17</v>
      </c>
      <c r="H6" s="15">
        <v>1</v>
      </c>
      <c r="I6" s="19">
        <v>39.4</v>
      </c>
      <c r="J6" s="11">
        <v>4</v>
      </c>
      <c r="K6" s="27">
        <f t="shared" si="3"/>
        <v>51.93</v>
      </c>
      <c r="L6" s="27">
        <f t="shared" si="0"/>
        <v>6.75</v>
      </c>
      <c r="M6" s="27">
        <f t="shared" si="1"/>
        <v>58.68</v>
      </c>
      <c r="N6" s="27">
        <f t="shared" si="2"/>
        <v>234.72</v>
      </c>
      <c r="O6" s="15" t="s">
        <v>31</v>
      </c>
      <c r="P6" s="16" t="s">
        <v>63</v>
      </c>
      <c r="Q6" s="40"/>
    </row>
    <row r="7" spans="1:17" s="40" customFormat="1" ht="48" x14ac:dyDescent="0.25">
      <c r="A7" s="7">
        <v>5</v>
      </c>
      <c r="B7" s="12" t="s">
        <v>80</v>
      </c>
      <c r="C7" s="17" t="s">
        <v>18</v>
      </c>
      <c r="D7" s="43" t="s">
        <v>19</v>
      </c>
      <c r="E7" s="17" t="s">
        <v>78</v>
      </c>
      <c r="F7" s="43" t="s">
        <v>12</v>
      </c>
      <c r="G7" s="31">
        <v>0.52083333333333337</v>
      </c>
      <c r="H7" s="34">
        <v>10</v>
      </c>
      <c r="I7" s="33">
        <v>66</v>
      </c>
      <c r="J7" s="32">
        <v>4</v>
      </c>
      <c r="K7" s="35">
        <v>109.23</v>
      </c>
      <c r="L7" s="35">
        <f t="shared" si="0"/>
        <v>14.2</v>
      </c>
      <c r="M7" s="35">
        <f t="shared" si="1"/>
        <v>123.43</v>
      </c>
      <c r="N7" s="35">
        <f t="shared" si="2"/>
        <v>493.72</v>
      </c>
      <c r="O7" s="28" t="s">
        <v>56</v>
      </c>
      <c r="P7" s="30" t="s">
        <v>59</v>
      </c>
      <c r="Q7" s="44"/>
    </row>
    <row r="8" spans="1:17" s="40" customFormat="1" ht="48" x14ac:dyDescent="0.25">
      <c r="A8" s="7">
        <v>6</v>
      </c>
      <c r="B8" s="12" t="s">
        <v>81</v>
      </c>
      <c r="C8" s="17" t="s">
        <v>18</v>
      </c>
      <c r="D8" s="43" t="s">
        <v>20</v>
      </c>
      <c r="E8" s="17" t="s">
        <v>122</v>
      </c>
      <c r="F8" s="43" t="s">
        <v>12</v>
      </c>
      <c r="G8" s="31">
        <v>0.52083333333333337</v>
      </c>
      <c r="H8" s="34">
        <v>3</v>
      </c>
      <c r="I8" s="33">
        <v>32</v>
      </c>
      <c r="J8" s="32">
        <v>4</v>
      </c>
      <c r="K8" s="27">
        <f t="shared" si="3"/>
        <v>44.94</v>
      </c>
      <c r="L8" s="35">
        <f t="shared" si="0"/>
        <v>5.84</v>
      </c>
      <c r="M8" s="35">
        <f t="shared" si="1"/>
        <v>50.78</v>
      </c>
      <c r="N8" s="35">
        <f t="shared" si="2"/>
        <v>203.12</v>
      </c>
      <c r="O8" s="15" t="s">
        <v>31</v>
      </c>
      <c r="P8" s="30" t="s">
        <v>59</v>
      </c>
      <c r="Q8" s="44"/>
    </row>
    <row r="9" spans="1:17" s="40" customFormat="1" ht="48" x14ac:dyDescent="0.25">
      <c r="A9" s="7">
        <v>7</v>
      </c>
      <c r="B9" s="12" t="s">
        <v>82</v>
      </c>
      <c r="C9" s="17" t="s">
        <v>18</v>
      </c>
      <c r="D9" s="43" t="s">
        <v>20</v>
      </c>
      <c r="E9" s="17" t="s">
        <v>122</v>
      </c>
      <c r="F9" s="43" t="s">
        <v>12</v>
      </c>
      <c r="G9" s="31">
        <v>0.52083333333333337</v>
      </c>
      <c r="H9" s="34">
        <v>3</v>
      </c>
      <c r="I9" s="33">
        <v>32</v>
      </c>
      <c r="J9" s="32">
        <v>4</v>
      </c>
      <c r="K9" s="27">
        <f t="shared" si="3"/>
        <v>44.94</v>
      </c>
      <c r="L9" s="35">
        <f t="shared" si="0"/>
        <v>5.84</v>
      </c>
      <c r="M9" s="35">
        <f t="shared" si="1"/>
        <v>50.78</v>
      </c>
      <c r="N9" s="35">
        <f t="shared" si="2"/>
        <v>203.12</v>
      </c>
      <c r="O9" s="15" t="s">
        <v>31</v>
      </c>
      <c r="P9" s="30" t="s">
        <v>59</v>
      </c>
      <c r="Q9" s="45"/>
    </row>
    <row r="10" spans="1:17" s="41" customFormat="1" ht="48" x14ac:dyDescent="0.25">
      <c r="A10" s="7">
        <v>8</v>
      </c>
      <c r="B10" s="12" t="s">
        <v>83</v>
      </c>
      <c r="C10" s="10" t="s">
        <v>21</v>
      </c>
      <c r="D10" s="13" t="s">
        <v>22</v>
      </c>
      <c r="E10" s="10" t="s">
        <v>123</v>
      </c>
      <c r="F10" s="13" t="s">
        <v>12</v>
      </c>
      <c r="G10" s="14">
        <v>0.52083333333333337</v>
      </c>
      <c r="H10" s="15">
        <v>4</v>
      </c>
      <c r="I10" s="19">
        <v>35.799999999999997</v>
      </c>
      <c r="J10" s="11">
        <v>4</v>
      </c>
      <c r="K10" s="27">
        <f t="shared" si="3"/>
        <v>48.53</v>
      </c>
      <c r="L10" s="27">
        <f t="shared" si="0"/>
        <v>6.31</v>
      </c>
      <c r="M10" s="27">
        <f t="shared" si="1"/>
        <v>54.84</v>
      </c>
      <c r="N10" s="27">
        <f t="shared" si="2"/>
        <v>219.36</v>
      </c>
      <c r="O10" s="15" t="s">
        <v>31</v>
      </c>
      <c r="P10" s="7" t="s">
        <v>59</v>
      </c>
      <c r="Q10" s="40"/>
    </row>
    <row r="11" spans="1:17" s="41" customFormat="1" ht="48" x14ac:dyDescent="0.25">
      <c r="A11" s="7">
        <v>9</v>
      </c>
      <c r="B11" s="12" t="s">
        <v>84</v>
      </c>
      <c r="C11" s="10" t="s">
        <v>21</v>
      </c>
      <c r="D11" s="13" t="s">
        <v>22</v>
      </c>
      <c r="E11" s="10" t="s">
        <v>134</v>
      </c>
      <c r="F11" s="13" t="s">
        <v>12</v>
      </c>
      <c r="G11" s="14">
        <v>0.52083333333333337</v>
      </c>
      <c r="H11" s="15">
        <v>4</v>
      </c>
      <c r="I11" s="19">
        <v>46.7</v>
      </c>
      <c r="J11" s="11">
        <v>4</v>
      </c>
      <c r="K11" s="27">
        <f t="shared" si="3"/>
        <v>58.83</v>
      </c>
      <c r="L11" s="27">
        <f t="shared" si="0"/>
        <v>7.65</v>
      </c>
      <c r="M11" s="27">
        <f t="shared" si="1"/>
        <v>66.48</v>
      </c>
      <c r="N11" s="27">
        <f t="shared" si="2"/>
        <v>265.92</v>
      </c>
      <c r="O11" s="15" t="s">
        <v>31</v>
      </c>
      <c r="P11" s="7" t="s">
        <v>59</v>
      </c>
      <c r="Q11" s="40"/>
    </row>
    <row r="12" spans="1:17" s="41" customFormat="1" ht="48" x14ac:dyDescent="0.25">
      <c r="A12" s="7">
        <v>10</v>
      </c>
      <c r="B12" s="12" t="s">
        <v>85</v>
      </c>
      <c r="C12" s="10" t="s">
        <v>21</v>
      </c>
      <c r="D12" s="13" t="s">
        <v>22</v>
      </c>
      <c r="E12" s="10" t="s">
        <v>124</v>
      </c>
      <c r="F12" s="13" t="s">
        <v>12</v>
      </c>
      <c r="G12" s="14">
        <v>0.52083333333333337</v>
      </c>
      <c r="H12" s="15">
        <v>3</v>
      </c>
      <c r="I12" s="19">
        <v>36.4</v>
      </c>
      <c r="J12" s="11">
        <v>4</v>
      </c>
      <c r="K12" s="27">
        <f t="shared" si="3"/>
        <v>49.1</v>
      </c>
      <c r="L12" s="27">
        <f t="shared" si="0"/>
        <v>6.38</v>
      </c>
      <c r="M12" s="27">
        <f t="shared" si="1"/>
        <v>55.480000000000004</v>
      </c>
      <c r="N12" s="27">
        <f t="shared" si="2"/>
        <v>221.92000000000002</v>
      </c>
      <c r="O12" s="15" t="s">
        <v>31</v>
      </c>
      <c r="P12" s="7" t="s">
        <v>59</v>
      </c>
      <c r="Q12" s="40"/>
    </row>
    <row r="13" spans="1:17" s="41" customFormat="1" ht="48" x14ac:dyDescent="0.25">
      <c r="A13" s="7">
        <v>11</v>
      </c>
      <c r="B13" s="12" t="s">
        <v>86</v>
      </c>
      <c r="C13" s="10" t="s">
        <v>21</v>
      </c>
      <c r="D13" s="13" t="s">
        <v>22</v>
      </c>
      <c r="E13" s="10" t="s">
        <v>125</v>
      </c>
      <c r="F13" s="13" t="s">
        <v>12</v>
      </c>
      <c r="G13" s="14">
        <v>0.52083333333333337</v>
      </c>
      <c r="H13" s="15">
        <v>2</v>
      </c>
      <c r="I13" s="19">
        <v>27</v>
      </c>
      <c r="J13" s="11">
        <v>4</v>
      </c>
      <c r="K13" s="27">
        <f t="shared" si="3"/>
        <v>40.22</v>
      </c>
      <c r="L13" s="27">
        <f t="shared" si="0"/>
        <v>5.23</v>
      </c>
      <c r="M13" s="27">
        <f t="shared" si="1"/>
        <v>45.45</v>
      </c>
      <c r="N13" s="27">
        <f t="shared" si="2"/>
        <v>181.8</v>
      </c>
      <c r="O13" s="15" t="s">
        <v>31</v>
      </c>
      <c r="P13" s="7" t="s">
        <v>59</v>
      </c>
      <c r="Q13" s="40"/>
    </row>
    <row r="14" spans="1:17" s="41" customFormat="1" ht="48" x14ac:dyDescent="0.25">
      <c r="A14" s="7">
        <v>12</v>
      </c>
      <c r="B14" s="12" t="s">
        <v>87</v>
      </c>
      <c r="C14" s="10" t="s">
        <v>21</v>
      </c>
      <c r="D14" s="13" t="s">
        <v>22</v>
      </c>
      <c r="E14" s="10" t="s">
        <v>126</v>
      </c>
      <c r="F14" s="13" t="s">
        <v>12</v>
      </c>
      <c r="G14" s="14">
        <v>0.52083333333333337</v>
      </c>
      <c r="H14" s="15">
        <v>4</v>
      </c>
      <c r="I14" s="19">
        <v>50</v>
      </c>
      <c r="J14" s="11">
        <v>4</v>
      </c>
      <c r="K14" s="27">
        <f t="shared" si="3"/>
        <v>61.95</v>
      </c>
      <c r="L14" s="27">
        <f t="shared" si="0"/>
        <v>8.0500000000000007</v>
      </c>
      <c r="M14" s="27">
        <f t="shared" si="1"/>
        <v>70</v>
      </c>
      <c r="N14" s="27">
        <f t="shared" si="2"/>
        <v>280</v>
      </c>
      <c r="O14" s="15" t="s">
        <v>31</v>
      </c>
      <c r="P14" s="7" t="s">
        <v>59</v>
      </c>
      <c r="Q14" s="40"/>
    </row>
    <row r="15" spans="1:17" s="41" customFormat="1" ht="48" x14ac:dyDescent="0.25">
      <c r="A15" s="7">
        <v>13</v>
      </c>
      <c r="B15" s="12" t="s">
        <v>88</v>
      </c>
      <c r="C15" s="10" t="s">
        <v>21</v>
      </c>
      <c r="D15" s="13" t="s">
        <v>22</v>
      </c>
      <c r="E15" s="10" t="s">
        <v>135</v>
      </c>
      <c r="F15" s="13" t="s">
        <v>12</v>
      </c>
      <c r="G15" s="14">
        <v>0.52083333333333337</v>
      </c>
      <c r="H15" s="15">
        <v>2</v>
      </c>
      <c r="I15" s="19">
        <v>34</v>
      </c>
      <c r="J15" s="11">
        <v>4</v>
      </c>
      <c r="K15" s="27">
        <f t="shared" si="3"/>
        <v>46.83</v>
      </c>
      <c r="L15" s="27">
        <f t="shared" si="0"/>
        <v>6.09</v>
      </c>
      <c r="M15" s="27">
        <f t="shared" si="1"/>
        <v>52.92</v>
      </c>
      <c r="N15" s="27">
        <f t="shared" si="2"/>
        <v>211.68</v>
      </c>
      <c r="O15" s="15" t="s">
        <v>31</v>
      </c>
      <c r="P15" s="7" t="s">
        <v>59</v>
      </c>
      <c r="Q15" s="40"/>
    </row>
    <row r="16" spans="1:17" s="41" customFormat="1" ht="24" x14ac:dyDescent="0.25">
      <c r="A16" s="7">
        <v>14</v>
      </c>
      <c r="B16" s="12" t="s">
        <v>89</v>
      </c>
      <c r="C16" s="10" t="s">
        <v>21</v>
      </c>
      <c r="D16" s="13" t="s">
        <v>22</v>
      </c>
      <c r="E16" s="10" t="s">
        <v>68</v>
      </c>
      <c r="F16" s="13" t="s">
        <v>23</v>
      </c>
      <c r="G16" s="14">
        <v>0.54166666666666663</v>
      </c>
      <c r="H16" s="15">
        <v>1</v>
      </c>
      <c r="I16" s="19">
        <v>64.599999999999994</v>
      </c>
      <c r="J16" s="11">
        <v>1</v>
      </c>
      <c r="K16" s="27">
        <f t="shared" si="3"/>
        <v>75.75</v>
      </c>
      <c r="L16" s="27">
        <f t="shared" si="0"/>
        <v>9.85</v>
      </c>
      <c r="M16" s="27">
        <f t="shared" si="1"/>
        <v>85.6</v>
      </c>
      <c r="N16" s="27">
        <f t="shared" si="2"/>
        <v>85.6</v>
      </c>
      <c r="O16" s="15" t="s">
        <v>31</v>
      </c>
      <c r="P16" s="16">
        <v>44730</v>
      </c>
      <c r="Q16" s="40"/>
    </row>
    <row r="17" spans="1:17" s="41" customFormat="1" ht="48" x14ac:dyDescent="0.25">
      <c r="A17" s="7">
        <v>15</v>
      </c>
      <c r="B17" s="12" t="s">
        <v>90</v>
      </c>
      <c r="C17" s="10" t="s">
        <v>24</v>
      </c>
      <c r="D17" s="13" t="s">
        <v>25</v>
      </c>
      <c r="E17" s="10" t="s">
        <v>69</v>
      </c>
      <c r="F17" s="13" t="s">
        <v>26</v>
      </c>
      <c r="G17" s="7" t="s">
        <v>27</v>
      </c>
      <c r="H17" s="7">
        <v>3</v>
      </c>
      <c r="I17" s="20">
        <v>9</v>
      </c>
      <c r="J17" s="11">
        <v>4</v>
      </c>
      <c r="K17" s="27">
        <f t="shared" si="3"/>
        <v>23.21</v>
      </c>
      <c r="L17" s="27">
        <f t="shared" si="0"/>
        <v>3.02</v>
      </c>
      <c r="M17" s="27">
        <f t="shared" si="1"/>
        <v>26.23</v>
      </c>
      <c r="N17" s="27">
        <f t="shared" si="2"/>
        <v>104.92</v>
      </c>
      <c r="O17" s="15" t="s">
        <v>31</v>
      </c>
      <c r="P17" s="7" t="s">
        <v>59</v>
      </c>
      <c r="Q17" s="40"/>
    </row>
    <row r="18" spans="1:17" s="41" customFormat="1" ht="48" x14ac:dyDescent="0.25">
      <c r="A18" s="7">
        <v>16</v>
      </c>
      <c r="B18" s="12" t="s">
        <v>91</v>
      </c>
      <c r="C18" s="10" t="s">
        <v>24</v>
      </c>
      <c r="D18" s="13" t="s">
        <v>25</v>
      </c>
      <c r="E18" s="10" t="s">
        <v>136</v>
      </c>
      <c r="F18" s="13" t="s">
        <v>26</v>
      </c>
      <c r="G18" s="7" t="s">
        <v>27</v>
      </c>
      <c r="H18" s="7">
        <v>3</v>
      </c>
      <c r="I18" s="20">
        <v>35.6</v>
      </c>
      <c r="J18" s="12">
        <v>4</v>
      </c>
      <c r="K18" s="27">
        <f t="shared" si="3"/>
        <v>48.34</v>
      </c>
      <c r="L18" s="27">
        <f t="shared" si="0"/>
        <v>6.28</v>
      </c>
      <c r="M18" s="27">
        <f t="shared" si="1"/>
        <v>54.620000000000005</v>
      </c>
      <c r="N18" s="27">
        <f t="shared" si="2"/>
        <v>218.48000000000002</v>
      </c>
      <c r="O18" s="15" t="s">
        <v>31</v>
      </c>
      <c r="P18" s="7" t="s">
        <v>59</v>
      </c>
      <c r="Q18" s="40"/>
    </row>
    <row r="19" spans="1:17" s="41" customFormat="1" ht="48" x14ac:dyDescent="0.25">
      <c r="A19" s="7">
        <v>17</v>
      </c>
      <c r="B19" s="12" t="s">
        <v>92</v>
      </c>
      <c r="C19" s="10" t="s">
        <v>24</v>
      </c>
      <c r="D19" s="13" t="s">
        <v>25</v>
      </c>
      <c r="E19" s="10" t="s">
        <v>127</v>
      </c>
      <c r="F19" s="13" t="s">
        <v>12</v>
      </c>
      <c r="G19" s="14">
        <v>0.52083333333333337</v>
      </c>
      <c r="H19" s="15">
        <v>3</v>
      </c>
      <c r="I19" s="19">
        <v>19</v>
      </c>
      <c r="J19" s="11">
        <v>4</v>
      </c>
      <c r="K19" s="27">
        <f t="shared" si="3"/>
        <v>32.659999999999997</v>
      </c>
      <c r="L19" s="27">
        <f t="shared" si="0"/>
        <v>4.25</v>
      </c>
      <c r="M19" s="27">
        <f t="shared" si="1"/>
        <v>36.909999999999997</v>
      </c>
      <c r="N19" s="27">
        <f t="shared" si="2"/>
        <v>147.63999999999999</v>
      </c>
      <c r="O19" s="15" t="s">
        <v>31</v>
      </c>
      <c r="P19" s="7" t="s">
        <v>59</v>
      </c>
      <c r="Q19" s="40"/>
    </row>
    <row r="20" spans="1:17" s="41" customFormat="1" ht="48" x14ac:dyDescent="0.25">
      <c r="A20" s="7">
        <v>18</v>
      </c>
      <c r="B20" s="12" t="s">
        <v>93</v>
      </c>
      <c r="C20" s="10" t="s">
        <v>24</v>
      </c>
      <c r="D20" s="13" t="s">
        <v>25</v>
      </c>
      <c r="E20" s="17" t="s">
        <v>128</v>
      </c>
      <c r="F20" s="13" t="s">
        <v>12</v>
      </c>
      <c r="G20" s="14">
        <v>0.52083333333333337</v>
      </c>
      <c r="H20" s="15">
        <v>1</v>
      </c>
      <c r="I20" s="19">
        <v>68.8</v>
      </c>
      <c r="J20" s="11">
        <v>4</v>
      </c>
      <c r="K20" s="27">
        <f t="shared" si="3"/>
        <v>79.72</v>
      </c>
      <c r="L20" s="27">
        <f t="shared" si="0"/>
        <v>10.36</v>
      </c>
      <c r="M20" s="27">
        <f t="shared" si="1"/>
        <v>90.08</v>
      </c>
      <c r="N20" s="27">
        <f t="shared" si="2"/>
        <v>360.32</v>
      </c>
      <c r="O20" s="15" t="s">
        <v>31</v>
      </c>
      <c r="P20" s="7" t="s">
        <v>59</v>
      </c>
      <c r="Q20" s="40"/>
    </row>
    <row r="21" spans="1:17" s="41" customFormat="1" ht="24" x14ac:dyDescent="0.25">
      <c r="A21" s="7">
        <v>19</v>
      </c>
      <c r="B21" s="12" t="s">
        <v>94</v>
      </c>
      <c r="C21" s="10" t="s">
        <v>28</v>
      </c>
      <c r="D21" s="13" t="s">
        <v>29</v>
      </c>
      <c r="E21" s="10" t="s">
        <v>139</v>
      </c>
      <c r="F21" s="13" t="s">
        <v>30</v>
      </c>
      <c r="G21" s="14">
        <v>0.52083333333333337</v>
      </c>
      <c r="H21" s="15">
        <v>3</v>
      </c>
      <c r="I21" s="42">
        <v>101</v>
      </c>
      <c r="J21" s="11">
        <v>5</v>
      </c>
      <c r="K21" s="27">
        <f t="shared" si="3"/>
        <v>110.15</v>
      </c>
      <c r="L21" s="27">
        <f t="shared" si="0"/>
        <v>14.32</v>
      </c>
      <c r="M21" s="27">
        <f t="shared" si="1"/>
        <v>124.47</v>
      </c>
      <c r="N21" s="27">
        <f t="shared" si="2"/>
        <v>622.35</v>
      </c>
      <c r="O21" s="15" t="s">
        <v>31</v>
      </c>
      <c r="P21" s="18">
        <v>44730</v>
      </c>
      <c r="Q21" s="40"/>
    </row>
    <row r="22" spans="1:17" s="41" customFormat="1" ht="60" x14ac:dyDescent="0.25">
      <c r="A22" s="7">
        <v>20</v>
      </c>
      <c r="B22" s="12" t="s">
        <v>95</v>
      </c>
      <c r="C22" s="10" t="s">
        <v>28</v>
      </c>
      <c r="D22" s="13" t="s">
        <v>29</v>
      </c>
      <c r="E22" s="17" t="s">
        <v>138</v>
      </c>
      <c r="F22" s="13" t="s">
        <v>30</v>
      </c>
      <c r="G22" s="14">
        <v>0.52083333333333337</v>
      </c>
      <c r="H22" s="15" t="s">
        <v>137</v>
      </c>
      <c r="I22" s="19">
        <v>135</v>
      </c>
      <c r="J22" s="11">
        <v>5</v>
      </c>
      <c r="K22" s="27">
        <f t="shared" si="3"/>
        <v>142.28</v>
      </c>
      <c r="L22" s="27">
        <f t="shared" si="0"/>
        <v>18.5</v>
      </c>
      <c r="M22" s="27">
        <f t="shared" si="1"/>
        <v>160.78</v>
      </c>
      <c r="N22" s="27">
        <f t="shared" si="2"/>
        <v>803.9</v>
      </c>
      <c r="O22" s="15" t="s">
        <v>31</v>
      </c>
      <c r="P22" s="18" t="s">
        <v>129</v>
      </c>
      <c r="Q22" s="40"/>
    </row>
    <row r="23" spans="1:17" s="41" customFormat="1" ht="48" x14ac:dyDescent="0.25">
      <c r="A23" s="7">
        <v>21</v>
      </c>
      <c r="B23" s="12" t="s">
        <v>96</v>
      </c>
      <c r="C23" s="10" t="s">
        <v>66</v>
      </c>
      <c r="D23" s="13" t="s">
        <v>15</v>
      </c>
      <c r="E23" s="10" t="s">
        <v>62</v>
      </c>
      <c r="F23" s="13" t="s">
        <v>12</v>
      </c>
      <c r="G23" s="14">
        <v>0.52083333333333337</v>
      </c>
      <c r="H23" s="15">
        <v>3</v>
      </c>
      <c r="I23" s="19">
        <v>20</v>
      </c>
      <c r="J23" s="11">
        <v>4</v>
      </c>
      <c r="K23" s="27">
        <f t="shared" si="3"/>
        <v>33.6</v>
      </c>
      <c r="L23" s="27">
        <f t="shared" si="0"/>
        <v>4.37</v>
      </c>
      <c r="M23" s="27">
        <f t="shared" si="1"/>
        <v>37.97</v>
      </c>
      <c r="N23" s="27">
        <f t="shared" si="2"/>
        <v>151.88</v>
      </c>
      <c r="O23" s="15" t="s">
        <v>31</v>
      </c>
      <c r="P23" s="7" t="s">
        <v>32</v>
      </c>
      <c r="Q23" s="40"/>
    </row>
    <row r="24" spans="1:17" s="41" customFormat="1" ht="48" x14ac:dyDescent="0.25">
      <c r="A24" s="7">
        <v>22</v>
      </c>
      <c r="B24" s="12" t="s">
        <v>97</v>
      </c>
      <c r="C24" s="10" t="s">
        <v>33</v>
      </c>
      <c r="D24" s="13" t="s">
        <v>34</v>
      </c>
      <c r="E24" s="10" t="s">
        <v>140</v>
      </c>
      <c r="F24" s="13" t="s">
        <v>12</v>
      </c>
      <c r="G24" s="14">
        <v>0.52083333333333337</v>
      </c>
      <c r="H24" s="7">
        <v>2</v>
      </c>
      <c r="I24" s="20">
        <v>44</v>
      </c>
      <c r="J24" s="11">
        <v>4</v>
      </c>
      <c r="K24" s="27">
        <f t="shared" si="3"/>
        <v>56.28</v>
      </c>
      <c r="L24" s="27">
        <f t="shared" si="0"/>
        <v>7.32</v>
      </c>
      <c r="M24" s="27">
        <f t="shared" si="1"/>
        <v>63.6</v>
      </c>
      <c r="N24" s="27">
        <f t="shared" si="2"/>
        <v>254.4</v>
      </c>
      <c r="O24" s="15" t="s">
        <v>31</v>
      </c>
      <c r="P24" s="16" t="s">
        <v>60</v>
      </c>
      <c r="Q24" s="40"/>
    </row>
    <row r="25" spans="1:17" s="41" customFormat="1" ht="48" x14ac:dyDescent="0.25">
      <c r="A25" s="7">
        <v>23</v>
      </c>
      <c r="B25" s="12" t="s">
        <v>98</v>
      </c>
      <c r="C25" s="10" t="s">
        <v>33</v>
      </c>
      <c r="D25" s="13" t="s">
        <v>34</v>
      </c>
      <c r="E25" s="10" t="s">
        <v>141</v>
      </c>
      <c r="F25" s="13" t="s">
        <v>142</v>
      </c>
      <c r="G25" s="14">
        <v>0.52083333333333337</v>
      </c>
      <c r="H25" s="7">
        <v>1</v>
      </c>
      <c r="I25" s="20">
        <v>70</v>
      </c>
      <c r="J25" s="11">
        <v>4</v>
      </c>
      <c r="K25" s="27">
        <f t="shared" si="3"/>
        <v>80.849999999999994</v>
      </c>
      <c r="L25" s="27">
        <f t="shared" si="0"/>
        <v>10.51</v>
      </c>
      <c r="M25" s="27">
        <f t="shared" si="1"/>
        <v>91.36</v>
      </c>
      <c r="N25" s="27">
        <f t="shared" si="2"/>
        <v>365.44</v>
      </c>
      <c r="O25" s="15" t="s">
        <v>31</v>
      </c>
      <c r="P25" s="16" t="s">
        <v>60</v>
      </c>
      <c r="Q25" s="40"/>
    </row>
    <row r="26" spans="1:17" s="41" customFormat="1" ht="48" x14ac:dyDescent="0.25">
      <c r="A26" s="7">
        <v>24</v>
      </c>
      <c r="B26" s="12" t="s">
        <v>99</v>
      </c>
      <c r="C26" s="10" t="s">
        <v>35</v>
      </c>
      <c r="D26" s="13" t="s">
        <v>29</v>
      </c>
      <c r="E26" s="10" t="s">
        <v>36</v>
      </c>
      <c r="F26" s="13" t="s">
        <v>12</v>
      </c>
      <c r="G26" s="14">
        <v>0.52083333333333337</v>
      </c>
      <c r="H26" s="7">
        <v>1</v>
      </c>
      <c r="I26" s="20">
        <v>30</v>
      </c>
      <c r="J26" s="11">
        <v>4</v>
      </c>
      <c r="K26" s="27">
        <f t="shared" si="3"/>
        <v>43.05</v>
      </c>
      <c r="L26" s="27">
        <f t="shared" si="0"/>
        <v>5.6</v>
      </c>
      <c r="M26" s="27">
        <f t="shared" si="1"/>
        <v>48.65</v>
      </c>
      <c r="N26" s="27">
        <f t="shared" si="2"/>
        <v>194.6</v>
      </c>
      <c r="O26" s="15" t="s">
        <v>31</v>
      </c>
      <c r="P26" s="7" t="s">
        <v>59</v>
      </c>
      <c r="Q26" s="40"/>
    </row>
    <row r="27" spans="1:17" s="41" customFormat="1" ht="48" x14ac:dyDescent="0.25">
      <c r="A27" s="7">
        <v>25</v>
      </c>
      <c r="B27" s="12" t="s">
        <v>100</v>
      </c>
      <c r="C27" s="10" t="s">
        <v>35</v>
      </c>
      <c r="D27" s="13" t="s">
        <v>29</v>
      </c>
      <c r="E27" s="10" t="s">
        <v>143</v>
      </c>
      <c r="F27" s="13" t="s">
        <v>12</v>
      </c>
      <c r="G27" s="14">
        <v>0.52083333333333337</v>
      </c>
      <c r="H27" s="7">
        <v>2</v>
      </c>
      <c r="I27" s="20">
        <v>22</v>
      </c>
      <c r="J27" s="11">
        <v>4</v>
      </c>
      <c r="K27" s="27">
        <f t="shared" si="3"/>
        <v>35.49</v>
      </c>
      <c r="L27" s="27">
        <f t="shared" si="0"/>
        <v>4.6100000000000003</v>
      </c>
      <c r="M27" s="27">
        <f t="shared" si="1"/>
        <v>40.1</v>
      </c>
      <c r="N27" s="27">
        <f t="shared" si="2"/>
        <v>160.4</v>
      </c>
      <c r="O27" s="15" t="s">
        <v>31</v>
      </c>
      <c r="P27" s="7" t="s">
        <v>59</v>
      </c>
      <c r="Q27" s="40"/>
    </row>
    <row r="28" spans="1:17" s="41" customFormat="1" ht="48" x14ac:dyDescent="0.25">
      <c r="A28" s="7">
        <v>26</v>
      </c>
      <c r="B28" s="12" t="s">
        <v>101</v>
      </c>
      <c r="C28" s="10" t="s">
        <v>35</v>
      </c>
      <c r="D28" s="13" t="s">
        <v>29</v>
      </c>
      <c r="E28" s="10" t="s">
        <v>144</v>
      </c>
      <c r="F28" s="13" t="s">
        <v>142</v>
      </c>
      <c r="G28" s="14">
        <v>0.52083333333333337</v>
      </c>
      <c r="H28" s="7">
        <v>1</v>
      </c>
      <c r="I28" s="20">
        <v>15</v>
      </c>
      <c r="J28" s="11">
        <v>4</v>
      </c>
      <c r="K28" s="27">
        <f t="shared" si="3"/>
        <v>28.88</v>
      </c>
      <c r="L28" s="27">
        <f t="shared" si="0"/>
        <v>3.75</v>
      </c>
      <c r="M28" s="27">
        <f t="shared" si="1"/>
        <v>32.629999999999995</v>
      </c>
      <c r="N28" s="27">
        <f t="shared" si="2"/>
        <v>130.51999999999998</v>
      </c>
      <c r="O28" s="15" t="s">
        <v>31</v>
      </c>
      <c r="P28" s="7" t="s">
        <v>59</v>
      </c>
      <c r="Q28" s="40"/>
    </row>
    <row r="29" spans="1:17" s="41" customFormat="1" ht="24" x14ac:dyDescent="0.25">
      <c r="A29" s="7">
        <v>27</v>
      </c>
      <c r="B29" s="12" t="s">
        <v>102</v>
      </c>
      <c r="C29" s="10" t="s">
        <v>35</v>
      </c>
      <c r="D29" s="13" t="s">
        <v>29</v>
      </c>
      <c r="E29" s="10" t="s">
        <v>37</v>
      </c>
      <c r="F29" s="55">
        <v>0.39583333333333331</v>
      </c>
      <c r="G29" s="14">
        <v>0.5625</v>
      </c>
      <c r="H29" s="7">
        <v>3</v>
      </c>
      <c r="I29" s="20">
        <v>151</v>
      </c>
      <c r="J29" s="11">
        <v>1</v>
      </c>
      <c r="K29" s="27">
        <f t="shared" si="3"/>
        <v>157.4</v>
      </c>
      <c r="L29" s="27">
        <f t="shared" si="0"/>
        <v>20.46</v>
      </c>
      <c r="M29" s="27">
        <f t="shared" si="1"/>
        <v>177.86</v>
      </c>
      <c r="N29" s="27">
        <f t="shared" si="2"/>
        <v>177.86</v>
      </c>
      <c r="O29" s="15" t="s">
        <v>31</v>
      </c>
      <c r="P29" s="16">
        <v>44730</v>
      </c>
      <c r="Q29" s="40"/>
    </row>
    <row r="30" spans="1:17" s="41" customFormat="1" ht="48" x14ac:dyDescent="0.25">
      <c r="A30" s="7">
        <v>28</v>
      </c>
      <c r="B30" s="12" t="s">
        <v>103</v>
      </c>
      <c r="C30" s="10" t="s">
        <v>38</v>
      </c>
      <c r="D30" s="13" t="s">
        <v>22</v>
      </c>
      <c r="E30" s="10" t="s">
        <v>39</v>
      </c>
      <c r="F30" s="13" t="s">
        <v>12</v>
      </c>
      <c r="G30" s="7" t="s">
        <v>27</v>
      </c>
      <c r="H30" s="15">
        <v>3</v>
      </c>
      <c r="I30" s="19">
        <v>23.4</v>
      </c>
      <c r="J30" s="11">
        <v>4</v>
      </c>
      <c r="K30" s="27">
        <f t="shared" si="3"/>
        <v>36.81</v>
      </c>
      <c r="L30" s="27">
        <f t="shared" si="0"/>
        <v>4.79</v>
      </c>
      <c r="M30" s="27">
        <f t="shared" si="1"/>
        <v>41.6</v>
      </c>
      <c r="N30" s="27">
        <f t="shared" si="2"/>
        <v>166.4</v>
      </c>
      <c r="O30" s="15" t="s">
        <v>31</v>
      </c>
      <c r="P30" s="7" t="s">
        <v>59</v>
      </c>
      <c r="Q30" s="40"/>
    </row>
    <row r="31" spans="1:17" s="41" customFormat="1" ht="48" x14ac:dyDescent="0.25">
      <c r="A31" s="7">
        <v>29</v>
      </c>
      <c r="B31" s="12" t="s">
        <v>104</v>
      </c>
      <c r="C31" s="10" t="s">
        <v>40</v>
      </c>
      <c r="D31" s="13" t="s">
        <v>22</v>
      </c>
      <c r="E31" s="10" t="s">
        <v>41</v>
      </c>
      <c r="F31" s="13" t="s">
        <v>12</v>
      </c>
      <c r="G31" s="7" t="s">
        <v>27</v>
      </c>
      <c r="H31" s="15">
        <v>3</v>
      </c>
      <c r="I31" s="19">
        <v>45.3</v>
      </c>
      <c r="J31" s="11">
        <v>4</v>
      </c>
      <c r="K31" s="27">
        <f t="shared" si="3"/>
        <v>57.51</v>
      </c>
      <c r="L31" s="27">
        <f t="shared" si="0"/>
        <v>7.48</v>
      </c>
      <c r="M31" s="27">
        <f t="shared" si="1"/>
        <v>64.989999999999995</v>
      </c>
      <c r="N31" s="27">
        <f t="shared" si="2"/>
        <v>259.95999999999998</v>
      </c>
      <c r="O31" s="15" t="s">
        <v>31</v>
      </c>
      <c r="P31" s="7" t="s">
        <v>59</v>
      </c>
      <c r="Q31" s="40"/>
    </row>
    <row r="32" spans="1:17" s="41" customFormat="1" ht="48" x14ac:dyDescent="0.25">
      <c r="A32" s="7">
        <v>30</v>
      </c>
      <c r="B32" s="12" t="s">
        <v>105</v>
      </c>
      <c r="C32" s="10" t="s">
        <v>38</v>
      </c>
      <c r="D32" s="13" t="s">
        <v>22</v>
      </c>
      <c r="E32" s="10" t="s">
        <v>42</v>
      </c>
      <c r="F32" s="13" t="s">
        <v>12</v>
      </c>
      <c r="G32" s="7" t="s">
        <v>27</v>
      </c>
      <c r="H32" s="15">
        <v>2</v>
      </c>
      <c r="I32" s="19">
        <v>40</v>
      </c>
      <c r="J32" s="11">
        <v>4</v>
      </c>
      <c r="K32" s="27">
        <f t="shared" si="3"/>
        <v>52.5</v>
      </c>
      <c r="L32" s="27">
        <f t="shared" si="0"/>
        <v>6.83</v>
      </c>
      <c r="M32" s="27">
        <f t="shared" si="1"/>
        <v>59.33</v>
      </c>
      <c r="N32" s="27">
        <f t="shared" si="2"/>
        <v>237.32</v>
      </c>
      <c r="O32" s="15" t="s">
        <v>31</v>
      </c>
      <c r="P32" s="7" t="s">
        <v>59</v>
      </c>
      <c r="Q32" s="40"/>
    </row>
    <row r="33" spans="1:17" s="41" customFormat="1" ht="48" x14ac:dyDescent="0.25">
      <c r="A33" s="7">
        <v>31</v>
      </c>
      <c r="B33" s="12" t="s">
        <v>106</v>
      </c>
      <c r="C33" s="10" t="s">
        <v>40</v>
      </c>
      <c r="D33" s="13" t="s">
        <v>22</v>
      </c>
      <c r="E33" s="10" t="s">
        <v>43</v>
      </c>
      <c r="F33" s="13" t="s">
        <v>12</v>
      </c>
      <c r="G33" s="15" t="s">
        <v>44</v>
      </c>
      <c r="H33" s="15">
        <v>3</v>
      </c>
      <c r="I33" s="19">
        <v>15</v>
      </c>
      <c r="J33" s="11">
        <v>4</v>
      </c>
      <c r="K33" s="27">
        <f t="shared" si="3"/>
        <v>28.88</v>
      </c>
      <c r="L33" s="27">
        <f t="shared" si="0"/>
        <v>3.75</v>
      </c>
      <c r="M33" s="27">
        <f t="shared" si="1"/>
        <v>32.629999999999995</v>
      </c>
      <c r="N33" s="27">
        <f t="shared" si="2"/>
        <v>130.51999999999998</v>
      </c>
      <c r="O33" s="15" t="s">
        <v>31</v>
      </c>
      <c r="P33" s="7" t="s">
        <v>59</v>
      </c>
      <c r="Q33" s="40"/>
    </row>
    <row r="34" spans="1:17" s="41" customFormat="1" ht="48" x14ac:dyDescent="0.25">
      <c r="A34" s="7">
        <v>32</v>
      </c>
      <c r="B34" s="12" t="s">
        <v>107</v>
      </c>
      <c r="C34" s="10" t="s">
        <v>38</v>
      </c>
      <c r="D34" s="13" t="s">
        <v>22</v>
      </c>
      <c r="E34" s="17" t="s">
        <v>145</v>
      </c>
      <c r="F34" s="13" t="s">
        <v>12</v>
      </c>
      <c r="G34" s="7" t="s">
        <v>27</v>
      </c>
      <c r="H34" s="15">
        <v>1</v>
      </c>
      <c r="I34" s="19">
        <v>44</v>
      </c>
      <c r="J34" s="11">
        <v>4</v>
      </c>
      <c r="K34" s="27">
        <f t="shared" si="3"/>
        <v>56.28</v>
      </c>
      <c r="L34" s="27">
        <f t="shared" si="0"/>
        <v>7.32</v>
      </c>
      <c r="M34" s="27">
        <f t="shared" si="1"/>
        <v>63.6</v>
      </c>
      <c r="N34" s="27">
        <f t="shared" si="2"/>
        <v>254.4</v>
      </c>
      <c r="O34" s="15" t="s">
        <v>31</v>
      </c>
      <c r="P34" s="7" t="s">
        <v>59</v>
      </c>
      <c r="Q34" s="40"/>
    </row>
    <row r="35" spans="1:17" s="41" customFormat="1" ht="48" x14ac:dyDescent="0.25">
      <c r="A35" s="7">
        <v>33</v>
      </c>
      <c r="B35" s="12" t="s">
        <v>108</v>
      </c>
      <c r="C35" s="10" t="s">
        <v>45</v>
      </c>
      <c r="D35" s="13" t="s">
        <v>46</v>
      </c>
      <c r="E35" s="17" t="s">
        <v>47</v>
      </c>
      <c r="F35" s="13" t="s">
        <v>12</v>
      </c>
      <c r="G35" s="7" t="s">
        <v>27</v>
      </c>
      <c r="H35" s="15">
        <v>3</v>
      </c>
      <c r="I35" s="19">
        <v>16</v>
      </c>
      <c r="J35" s="11">
        <v>4</v>
      </c>
      <c r="K35" s="27">
        <f t="shared" si="3"/>
        <v>29.82</v>
      </c>
      <c r="L35" s="27">
        <f t="shared" si="0"/>
        <v>3.88</v>
      </c>
      <c r="M35" s="27">
        <f t="shared" si="1"/>
        <v>33.700000000000003</v>
      </c>
      <c r="N35" s="27">
        <f t="shared" si="2"/>
        <v>134.80000000000001</v>
      </c>
      <c r="O35" s="15" t="s">
        <v>31</v>
      </c>
      <c r="P35" s="7" t="s">
        <v>59</v>
      </c>
      <c r="Q35" s="40"/>
    </row>
    <row r="36" spans="1:17" s="41" customFormat="1" ht="48" x14ac:dyDescent="0.25">
      <c r="A36" s="7">
        <v>34</v>
      </c>
      <c r="B36" s="12" t="s">
        <v>109</v>
      </c>
      <c r="C36" s="10" t="s">
        <v>45</v>
      </c>
      <c r="D36" s="13" t="s">
        <v>46</v>
      </c>
      <c r="E36" s="10" t="s">
        <v>48</v>
      </c>
      <c r="F36" s="13" t="s">
        <v>12</v>
      </c>
      <c r="G36" s="7" t="s">
        <v>27</v>
      </c>
      <c r="H36" s="15">
        <v>2</v>
      </c>
      <c r="I36" s="19">
        <v>6</v>
      </c>
      <c r="J36" s="11">
        <v>4</v>
      </c>
      <c r="K36" s="27">
        <f t="shared" si="3"/>
        <v>20.37</v>
      </c>
      <c r="L36" s="27">
        <f t="shared" si="0"/>
        <v>2.65</v>
      </c>
      <c r="M36" s="27">
        <f t="shared" si="1"/>
        <v>23.02</v>
      </c>
      <c r="N36" s="27">
        <f t="shared" si="2"/>
        <v>92.08</v>
      </c>
      <c r="O36" s="15" t="s">
        <v>31</v>
      </c>
      <c r="P36" s="7" t="s">
        <v>59</v>
      </c>
      <c r="Q36" s="40"/>
    </row>
    <row r="37" spans="1:17" s="41" customFormat="1" ht="48" x14ac:dyDescent="0.25">
      <c r="A37" s="7">
        <v>35</v>
      </c>
      <c r="B37" s="12" t="s">
        <v>110</v>
      </c>
      <c r="C37" s="10" t="s">
        <v>45</v>
      </c>
      <c r="D37" s="13" t="s">
        <v>46</v>
      </c>
      <c r="E37" s="10" t="s">
        <v>146</v>
      </c>
      <c r="F37" s="13" t="s">
        <v>12</v>
      </c>
      <c r="G37" s="7" t="s">
        <v>17</v>
      </c>
      <c r="H37" s="15">
        <v>1</v>
      </c>
      <c r="I37" s="19">
        <v>48</v>
      </c>
      <c r="J37" s="11">
        <v>4</v>
      </c>
      <c r="K37" s="27">
        <f t="shared" si="3"/>
        <v>60.06</v>
      </c>
      <c r="L37" s="27">
        <f t="shared" si="0"/>
        <v>7.81</v>
      </c>
      <c r="M37" s="27">
        <f t="shared" si="1"/>
        <v>67.87</v>
      </c>
      <c r="N37" s="27">
        <f t="shared" si="2"/>
        <v>271.48</v>
      </c>
      <c r="O37" s="15" t="s">
        <v>31</v>
      </c>
      <c r="P37" s="7" t="s">
        <v>59</v>
      </c>
      <c r="Q37" s="40"/>
    </row>
    <row r="38" spans="1:17" s="41" customFormat="1" ht="48" x14ac:dyDescent="0.25">
      <c r="A38" s="7">
        <v>36</v>
      </c>
      <c r="B38" s="12" t="s">
        <v>111</v>
      </c>
      <c r="C38" s="10" t="s">
        <v>49</v>
      </c>
      <c r="D38" s="13" t="s">
        <v>25</v>
      </c>
      <c r="E38" s="10" t="s">
        <v>147</v>
      </c>
      <c r="F38" s="13" t="s">
        <v>12</v>
      </c>
      <c r="G38" s="7" t="s">
        <v>17</v>
      </c>
      <c r="H38" s="15">
        <v>1</v>
      </c>
      <c r="I38" s="19">
        <v>70</v>
      </c>
      <c r="J38" s="11">
        <v>4</v>
      </c>
      <c r="K38" s="27">
        <f t="shared" si="3"/>
        <v>80.849999999999994</v>
      </c>
      <c r="L38" s="27">
        <f t="shared" si="0"/>
        <v>10.51</v>
      </c>
      <c r="M38" s="27">
        <f t="shared" si="1"/>
        <v>91.36</v>
      </c>
      <c r="N38" s="27">
        <f t="shared" si="2"/>
        <v>365.44</v>
      </c>
      <c r="O38" s="15" t="s">
        <v>31</v>
      </c>
      <c r="P38" s="7" t="s">
        <v>59</v>
      </c>
      <c r="Q38" s="40"/>
    </row>
    <row r="39" spans="1:17" s="41" customFormat="1" ht="48" x14ac:dyDescent="0.25">
      <c r="A39" s="7">
        <v>37</v>
      </c>
      <c r="B39" s="12" t="s">
        <v>112</v>
      </c>
      <c r="C39" s="10" t="s">
        <v>49</v>
      </c>
      <c r="D39" s="13" t="s">
        <v>25</v>
      </c>
      <c r="E39" s="10" t="s">
        <v>50</v>
      </c>
      <c r="F39" s="13" t="s">
        <v>12</v>
      </c>
      <c r="G39" s="14">
        <v>0.52083333333333337</v>
      </c>
      <c r="H39" s="15">
        <v>3</v>
      </c>
      <c r="I39" s="19">
        <v>53</v>
      </c>
      <c r="J39" s="11">
        <v>4</v>
      </c>
      <c r="K39" s="27">
        <f t="shared" si="3"/>
        <v>64.790000000000006</v>
      </c>
      <c r="L39" s="27">
        <f t="shared" si="0"/>
        <v>8.42</v>
      </c>
      <c r="M39" s="27">
        <f t="shared" si="1"/>
        <v>73.210000000000008</v>
      </c>
      <c r="N39" s="27">
        <f t="shared" si="2"/>
        <v>292.84000000000003</v>
      </c>
      <c r="O39" s="15" t="s">
        <v>31</v>
      </c>
      <c r="P39" s="7" t="s">
        <v>59</v>
      </c>
      <c r="Q39" s="40"/>
    </row>
    <row r="40" spans="1:17" s="41" customFormat="1" ht="48" x14ac:dyDescent="0.25">
      <c r="A40" s="7">
        <v>38</v>
      </c>
      <c r="B40" s="12" t="s">
        <v>113</v>
      </c>
      <c r="C40" s="10" t="s">
        <v>49</v>
      </c>
      <c r="D40" s="13" t="s">
        <v>25</v>
      </c>
      <c r="E40" s="10" t="s">
        <v>51</v>
      </c>
      <c r="F40" s="13" t="s">
        <v>12</v>
      </c>
      <c r="G40" s="14">
        <v>0.52083333333333337</v>
      </c>
      <c r="H40" s="15">
        <v>4</v>
      </c>
      <c r="I40" s="19">
        <v>52</v>
      </c>
      <c r="J40" s="11">
        <v>4</v>
      </c>
      <c r="K40" s="27">
        <f t="shared" si="3"/>
        <v>63.84</v>
      </c>
      <c r="L40" s="27">
        <f t="shared" si="0"/>
        <v>8.3000000000000007</v>
      </c>
      <c r="M40" s="27">
        <f t="shared" si="1"/>
        <v>72.14</v>
      </c>
      <c r="N40" s="27">
        <f t="shared" si="2"/>
        <v>288.56</v>
      </c>
      <c r="O40" s="15" t="s">
        <v>31</v>
      </c>
      <c r="P40" s="7" t="s">
        <v>59</v>
      </c>
      <c r="Q40" s="40"/>
    </row>
    <row r="41" spans="1:17" s="41" customFormat="1" ht="48" x14ac:dyDescent="0.25">
      <c r="A41" s="7">
        <v>39</v>
      </c>
      <c r="B41" s="12" t="s">
        <v>114</v>
      </c>
      <c r="C41" s="10" t="s">
        <v>49</v>
      </c>
      <c r="D41" s="13" t="s">
        <v>25</v>
      </c>
      <c r="E41" s="10" t="s">
        <v>52</v>
      </c>
      <c r="F41" s="13" t="s">
        <v>12</v>
      </c>
      <c r="G41" s="14">
        <v>0.52083333333333337</v>
      </c>
      <c r="H41" s="15">
        <v>4</v>
      </c>
      <c r="I41" s="19">
        <v>28</v>
      </c>
      <c r="J41" s="11">
        <v>4</v>
      </c>
      <c r="K41" s="27">
        <f t="shared" si="3"/>
        <v>41.16</v>
      </c>
      <c r="L41" s="27">
        <f t="shared" si="0"/>
        <v>5.35</v>
      </c>
      <c r="M41" s="27">
        <f t="shared" si="1"/>
        <v>46.51</v>
      </c>
      <c r="N41" s="27">
        <f t="shared" si="2"/>
        <v>186.04</v>
      </c>
      <c r="O41" s="15" t="s">
        <v>31</v>
      </c>
      <c r="P41" s="7" t="s">
        <v>59</v>
      </c>
      <c r="Q41" s="40"/>
    </row>
    <row r="42" spans="1:17" s="41" customFormat="1" ht="48" x14ac:dyDescent="0.25">
      <c r="A42" s="7">
        <v>40</v>
      </c>
      <c r="B42" s="12" t="s">
        <v>115</v>
      </c>
      <c r="C42" s="10" t="s">
        <v>49</v>
      </c>
      <c r="D42" s="13" t="s">
        <v>25</v>
      </c>
      <c r="E42" s="10" t="s">
        <v>148</v>
      </c>
      <c r="F42" s="13" t="s">
        <v>12</v>
      </c>
      <c r="G42" s="14">
        <v>0.52083333333333337</v>
      </c>
      <c r="H42" s="15">
        <v>4</v>
      </c>
      <c r="I42" s="19">
        <v>29</v>
      </c>
      <c r="J42" s="11">
        <v>4</v>
      </c>
      <c r="K42" s="27">
        <f t="shared" si="3"/>
        <v>42.11</v>
      </c>
      <c r="L42" s="27">
        <f t="shared" si="0"/>
        <v>5.47</v>
      </c>
      <c r="M42" s="27">
        <f t="shared" si="1"/>
        <v>47.58</v>
      </c>
      <c r="N42" s="27">
        <f t="shared" si="2"/>
        <v>190.32</v>
      </c>
      <c r="O42" s="15" t="s">
        <v>31</v>
      </c>
      <c r="P42" s="7" t="s">
        <v>59</v>
      </c>
      <c r="Q42" s="40"/>
    </row>
    <row r="43" spans="1:17" s="41" customFormat="1" ht="48" x14ac:dyDescent="0.25">
      <c r="A43" s="7">
        <v>41</v>
      </c>
      <c r="B43" s="12" t="s">
        <v>116</v>
      </c>
      <c r="C43" s="10" t="s">
        <v>49</v>
      </c>
      <c r="D43" s="13" t="s">
        <v>25</v>
      </c>
      <c r="E43" s="10" t="s">
        <v>53</v>
      </c>
      <c r="F43" s="13" t="s">
        <v>12</v>
      </c>
      <c r="G43" s="14">
        <v>0.52083333333333337</v>
      </c>
      <c r="H43" s="15">
        <v>4</v>
      </c>
      <c r="I43" s="19">
        <v>17.399999999999999</v>
      </c>
      <c r="J43" s="11">
        <v>4</v>
      </c>
      <c r="K43" s="27">
        <f t="shared" si="3"/>
        <v>31.14</v>
      </c>
      <c r="L43" s="27">
        <f t="shared" si="0"/>
        <v>4.05</v>
      </c>
      <c r="M43" s="27">
        <f t="shared" si="1"/>
        <v>35.19</v>
      </c>
      <c r="N43" s="27">
        <f t="shared" si="2"/>
        <v>140.76</v>
      </c>
      <c r="O43" s="15" t="s">
        <v>31</v>
      </c>
      <c r="P43" s="7" t="s">
        <v>59</v>
      </c>
      <c r="Q43" s="40"/>
    </row>
    <row r="44" spans="1:17" s="41" customFormat="1" ht="48" x14ac:dyDescent="0.25">
      <c r="A44" s="7">
        <v>42</v>
      </c>
      <c r="B44" s="12" t="s">
        <v>117</v>
      </c>
      <c r="C44" s="10" t="s">
        <v>49</v>
      </c>
      <c r="D44" s="13" t="s">
        <v>25</v>
      </c>
      <c r="E44" s="10" t="s">
        <v>54</v>
      </c>
      <c r="F44" s="13" t="s">
        <v>12</v>
      </c>
      <c r="G44" s="14">
        <v>0.52083333333333337</v>
      </c>
      <c r="H44" s="15">
        <v>3</v>
      </c>
      <c r="I44" s="19">
        <v>21.4</v>
      </c>
      <c r="J44" s="11">
        <v>4</v>
      </c>
      <c r="K44" s="27">
        <f t="shared" si="3"/>
        <v>34.92</v>
      </c>
      <c r="L44" s="27">
        <f t="shared" si="0"/>
        <v>4.54</v>
      </c>
      <c r="M44" s="27">
        <f t="shared" si="1"/>
        <v>39.46</v>
      </c>
      <c r="N44" s="27">
        <f t="shared" si="2"/>
        <v>157.84</v>
      </c>
      <c r="O44" s="15" t="s">
        <v>31</v>
      </c>
      <c r="P44" s="7" t="s">
        <v>59</v>
      </c>
      <c r="Q44" s="40"/>
    </row>
    <row r="45" spans="1:17" s="41" customFormat="1" ht="48" x14ac:dyDescent="0.25">
      <c r="A45" s="7">
        <v>43</v>
      </c>
      <c r="B45" s="12" t="s">
        <v>118</v>
      </c>
      <c r="C45" s="10" t="s">
        <v>55</v>
      </c>
      <c r="D45" s="13" t="s">
        <v>11</v>
      </c>
      <c r="E45" s="10" t="s">
        <v>149</v>
      </c>
      <c r="F45" s="13" t="s">
        <v>12</v>
      </c>
      <c r="G45" s="14">
        <v>0.52083333333333337</v>
      </c>
      <c r="H45" s="7">
        <v>2</v>
      </c>
      <c r="I45" s="20">
        <v>18</v>
      </c>
      <c r="J45" s="11">
        <v>4</v>
      </c>
      <c r="K45" s="27">
        <f t="shared" si="3"/>
        <v>31.71</v>
      </c>
      <c r="L45" s="27">
        <f t="shared" si="0"/>
        <v>4.12</v>
      </c>
      <c r="M45" s="27">
        <f t="shared" si="1"/>
        <v>35.83</v>
      </c>
      <c r="N45" s="27">
        <f t="shared" si="2"/>
        <v>143.32</v>
      </c>
      <c r="O45" s="15" t="s">
        <v>31</v>
      </c>
      <c r="P45" s="7" t="s">
        <v>59</v>
      </c>
      <c r="Q45" s="40"/>
    </row>
    <row r="46" spans="1:17" s="41" customFormat="1" ht="48" x14ac:dyDescent="0.25">
      <c r="A46" s="7">
        <v>44</v>
      </c>
      <c r="B46" s="12" t="s">
        <v>119</v>
      </c>
      <c r="C46" s="10" t="s">
        <v>67</v>
      </c>
      <c r="D46" s="13" t="s">
        <v>15</v>
      </c>
      <c r="E46" s="17" t="s">
        <v>77</v>
      </c>
      <c r="F46" s="13" t="s">
        <v>151</v>
      </c>
      <c r="G46" s="14">
        <v>0.52083333333333337</v>
      </c>
      <c r="H46" s="15">
        <v>2</v>
      </c>
      <c r="I46" s="19">
        <v>86</v>
      </c>
      <c r="J46" s="11">
        <v>4</v>
      </c>
      <c r="K46" s="27">
        <f t="shared" si="3"/>
        <v>95.97</v>
      </c>
      <c r="L46" s="27">
        <f t="shared" si="0"/>
        <v>12.48</v>
      </c>
      <c r="M46" s="27">
        <f t="shared" si="1"/>
        <v>108.45</v>
      </c>
      <c r="N46" s="27">
        <f t="shared" si="2"/>
        <v>433.8</v>
      </c>
      <c r="O46" s="15" t="s">
        <v>31</v>
      </c>
      <c r="P46" s="16" t="s">
        <v>58</v>
      </c>
      <c r="Q46" s="40"/>
    </row>
    <row r="47" spans="1:17" s="41" customFormat="1" ht="48" x14ac:dyDescent="0.25">
      <c r="A47" s="7">
        <v>45</v>
      </c>
      <c r="B47" s="12" t="s">
        <v>120</v>
      </c>
      <c r="C47" s="10" t="s">
        <v>67</v>
      </c>
      <c r="D47" s="13" t="s">
        <v>11</v>
      </c>
      <c r="E47" s="17" t="s">
        <v>57</v>
      </c>
      <c r="F47" s="13" t="s">
        <v>151</v>
      </c>
      <c r="G47" s="14">
        <v>0.52083333333333337</v>
      </c>
      <c r="H47" s="15">
        <v>1</v>
      </c>
      <c r="I47" s="19">
        <v>14.4</v>
      </c>
      <c r="J47" s="11">
        <v>4</v>
      </c>
      <c r="K47" s="27">
        <f t="shared" si="3"/>
        <v>28.31</v>
      </c>
      <c r="L47" s="27">
        <f t="shared" si="0"/>
        <v>3.68</v>
      </c>
      <c r="M47" s="27">
        <f t="shared" si="1"/>
        <v>31.99</v>
      </c>
      <c r="N47" s="27">
        <f t="shared" si="2"/>
        <v>127.96</v>
      </c>
      <c r="O47" s="15" t="s">
        <v>31</v>
      </c>
      <c r="P47" s="16" t="s">
        <v>58</v>
      </c>
      <c r="Q47" s="40"/>
    </row>
    <row r="48" spans="1:17" s="40" customFormat="1" ht="48" x14ac:dyDescent="0.25">
      <c r="A48" s="30">
        <v>46</v>
      </c>
      <c r="B48" s="12" t="s">
        <v>121</v>
      </c>
      <c r="C48" s="17" t="s">
        <v>67</v>
      </c>
      <c r="D48" s="43" t="s">
        <v>11</v>
      </c>
      <c r="E48" s="17" t="s">
        <v>150</v>
      </c>
      <c r="F48" s="43" t="s">
        <v>151</v>
      </c>
      <c r="G48" s="31">
        <v>0.52083333333333337</v>
      </c>
      <c r="H48" s="34">
        <v>4</v>
      </c>
      <c r="I48" s="33">
        <v>22.2</v>
      </c>
      <c r="J48" s="32">
        <v>4</v>
      </c>
      <c r="K48" s="27">
        <f t="shared" si="3"/>
        <v>35.68</v>
      </c>
      <c r="L48" s="35">
        <f t="shared" si="0"/>
        <v>4.6399999999999997</v>
      </c>
      <c r="M48" s="35">
        <f t="shared" si="1"/>
        <v>40.32</v>
      </c>
      <c r="N48" s="35">
        <f t="shared" si="2"/>
        <v>161.28</v>
      </c>
      <c r="O48" s="15" t="s">
        <v>31</v>
      </c>
      <c r="P48" s="38" t="s">
        <v>58</v>
      </c>
    </row>
    <row r="49" spans="1:16" ht="27.75" customHeight="1" x14ac:dyDescent="0.25">
      <c r="A49" s="39" t="s">
        <v>76</v>
      </c>
      <c r="B49" s="39"/>
      <c r="C49" s="39"/>
      <c r="D49" s="39"/>
      <c r="E49" s="39"/>
      <c r="F49" s="39"/>
      <c r="G49" s="39"/>
      <c r="H49" s="39"/>
      <c r="I49" s="39"/>
      <c r="J49" s="39"/>
      <c r="K49" s="48">
        <f>SUM(K3:K48)</f>
        <v>2639.0799999999995</v>
      </c>
      <c r="L49" s="48">
        <f t="shared" ref="L49:M49" si="4">SUM(L3:L48)</f>
        <v>343.10000000000008</v>
      </c>
      <c r="M49" s="48">
        <f t="shared" si="4"/>
        <v>2982.1799999999994</v>
      </c>
      <c r="N49" s="48">
        <f>SUM(N3:N48)</f>
        <v>11423.589999999997</v>
      </c>
      <c r="O49" s="46"/>
      <c r="P49" s="46"/>
    </row>
    <row r="50" spans="1:16" ht="15.75" x14ac:dyDescent="0.25">
      <c r="A50" s="47"/>
      <c r="B50" s="47"/>
      <c r="C50" s="23"/>
      <c r="D50" s="29"/>
      <c r="E50" s="29"/>
      <c r="F50" s="26"/>
      <c r="G50" s="2"/>
      <c r="H50" s="2"/>
      <c r="I50" s="2"/>
      <c r="J50" s="49"/>
      <c r="K50" s="47"/>
      <c r="L50" s="47"/>
      <c r="M50" s="47"/>
      <c r="N50" s="47"/>
      <c r="O50" s="47"/>
      <c r="P50" s="47"/>
    </row>
    <row r="51" spans="1:16" ht="15.75" x14ac:dyDescent="0.25">
      <c r="A51" s="47"/>
      <c r="B51" s="47"/>
      <c r="C51" s="23"/>
      <c r="D51" s="29"/>
      <c r="E51" s="29"/>
      <c r="F51" s="26"/>
      <c r="G51" s="2"/>
      <c r="H51" s="2"/>
      <c r="I51" s="2"/>
      <c r="J51" s="49"/>
      <c r="K51" s="47"/>
      <c r="L51" s="47"/>
      <c r="M51" s="47"/>
      <c r="N51" s="47"/>
      <c r="O51" s="47"/>
      <c r="P51" s="47"/>
    </row>
    <row r="52" spans="1:16" ht="15.75" x14ac:dyDescent="0.25">
      <c r="A52" s="47"/>
      <c r="B52" s="47"/>
      <c r="C52" s="23"/>
      <c r="D52" s="29"/>
      <c r="E52" s="29"/>
      <c r="F52" s="26"/>
      <c r="G52" s="2"/>
      <c r="H52" s="2"/>
      <c r="I52" s="2"/>
      <c r="J52" s="49"/>
      <c r="K52" s="47"/>
      <c r="L52" s="47"/>
      <c r="M52" s="47"/>
      <c r="N52" s="47"/>
      <c r="O52" s="47"/>
      <c r="P52" s="47"/>
    </row>
  </sheetData>
  <autoFilter ref="A2:R49" xr:uid="{BEBADACA-B59D-458F-9399-81676BF72677}"/>
  <mergeCells count="2">
    <mergeCell ref="Q7:Q8"/>
    <mergeCell ref="A49:J49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Φύλλο1</vt:lpstr>
      <vt:lpstr>Φύλλο1!_GoBack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Jimmyc family</dc:creator>
  <cp:lastModifiedBy>kpanouts</cp:lastModifiedBy>
  <dcterms:created xsi:type="dcterms:W3CDTF">2022-05-16T15:41:32Z</dcterms:created>
  <dcterms:modified xsi:type="dcterms:W3CDTF">2022-05-18T11:07:32Z</dcterms:modified>
</cp:coreProperties>
</file>