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activeTab="0"/>
  </bookViews>
  <sheets>
    <sheet name="ΠΙΝΑΚΑΣ ΔΡΟΜΟΛΟΓΙΩΝ" sheetId="1" r:id="rId1"/>
  </sheets>
  <definedNames/>
  <calcPr fullCalcOnLoad="1"/>
</workbook>
</file>

<file path=xl/sharedStrings.xml><?xml version="1.0" encoding="utf-8"?>
<sst xmlns="http://schemas.openxmlformats.org/spreadsheetml/2006/main" count="126" uniqueCount="81">
  <si>
    <t>ΔΡΟΜΟΛΟΓΙΑ ΜΕ ΔΗΜΟΣΙΑ ΣΥΜΒΑΣΗ (ΤΑΞΙ) ΣΧΟΛΙΚΟΥ ΕΤΟΥΣ 2017-2018</t>
  </si>
  <si>
    <t>ΝΑΙ</t>
  </si>
  <si>
    <t>ΠΕΡΙΓΡΑΦΗ ΔΙΑΔΡΟΜΗΣ</t>
  </si>
  <si>
    <t>ΕΗΥΠΗΡΕΤΟΥΜΕΝΗ ΣΧΟΛΙΚΗ ΜΟΝΑΔΑ</t>
  </si>
  <si>
    <t>ΑΡΙΘΜΟΣ ΜΑΘΗΤΩΝ</t>
  </si>
  <si>
    <t>ΑΠΛΗ (1) ή ΔΙΠΛΗ (2) ΔΙΑΔΡΟΜΗ</t>
  </si>
  <si>
    <t>ΣΥΝΟΔΟΣ (ΝΑΙ/ΌΧΙ)</t>
  </si>
  <si>
    <t>ΣΤΟΙΧΕΙΑ ΜΕΤΑΦΟΡΙΚΟΥ ΜΕΣΟΥ</t>
  </si>
  <si>
    <t>ΜΕΓΑΛΗ     &gt;5%</t>
  </si>
  <si>
    <t>ΣΥΝΟΛΙΚΑ ΕΜΦΟΡΤΑ ΧΙΛΙΟΜΕΤΡΑ ΑΠΛΗΣ ΔΙΑΔΡΟΜΗΣ</t>
  </si>
  <si>
    <t>ΣΥΝΟΛΙΚΑ ΕΜΦΟΡΤΑ ΧΙΛΙΟΜΕΤΡΑ ΔΙΠΛΗΣ ΔΙΑΔΡΟΜΗΣ</t>
  </si>
  <si>
    <t>ΕΙΔΟΣ ΟΔΟΥ</t>
  </si>
  <si>
    <t>ΕΝΤΟΣ ΠΟΛΕΩΣ</t>
  </si>
  <si>
    <t>ΕΚΤΟΣ ΠΟΛΕΩΣ</t>
  </si>
  <si>
    <t>ΧΩΜΑ - ΧΙΟΝΙ</t>
  </si>
  <si>
    <t>ΜΙΚΡΗ    0-5%</t>
  </si>
  <si>
    <t>ΜΕΓΑΛΗ &gt;5%</t>
  </si>
  <si>
    <t>ΜΙΚΡΗ   0-5%</t>
  </si>
  <si>
    <t>ΜΕΓΑΛΗ  &gt;5%</t>
  </si>
  <si>
    <t>ΜΙΚΡΗ  0-5%</t>
  </si>
  <si>
    <t>ΑΓΡΙΝΙΟΥ</t>
  </si>
  <si>
    <t>OXI</t>
  </si>
  <si>
    <t>ΔΗΜΟΣ</t>
  </si>
  <si>
    <t xml:space="preserve">ΚΩΔΙΚΟΣ </t>
  </si>
  <si>
    <t xml:space="preserve">ΛΑΓ </t>
  </si>
  <si>
    <t xml:space="preserve">1ο ΓΕΝΙΚΟ ΛΥΚΕΙΟ-3ο ΓΕΝΙΚΟ ΛΥΚΕΙΟ-2ο ΕΠΑΛ </t>
  </si>
  <si>
    <t>ΜΙΚΡΟ ΛΕΩΦΟΡΕΙΟ</t>
  </si>
  <si>
    <t xml:space="preserve">ΤΑΓ </t>
  </si>
  <si>
    <t>1ο ΓΕΝΙΚΟ ΛΥΚΕΙΟ-2ο ΕΠΑΛ</t>
  </si>
  <si>
    <t>ΧΟΥΝΗ-ΑΓΙΟΣ ΒΛΑΣΙΟΣ-ΑΜΠΕΛΙΑ-ΣΑΡΓΙΑΔΑ</t>
  </si>
  <si>
    <t>2ο ΕΠΑΛ</t>
  </si>
  <si>
    <t>1/Θ ΝΗΠΙΑΓΩΓΕΙΟ ΚΑΤΩ ΜΑΚΡΥΝΟΥΣ</t>
  </si>
  <si>
    <t>A/A</t>
  </si>
  <si>
    <t>ΜΕΓΙΣΤΟ ΗΜΕΡΗΣΙΟ ΚΟΣΤΟΣ ΔΡΟΜΟΛΟΓΙΟΥ ΜΕ ΒΑΣΗ ΤΗΝ ΚΥΑ</t>
  </si>
  <si>
    <t>ΦΠΑ 24%</t>
  </si>
  <si>
    <t>ΑΘΡΟΙΣΜΑ (ΚΟΣΤΟΣ ΠΛΕΟΝ Φ.Π.Α.</t>
  </si>
  <si>
    <t>ΑΡΙΘΜΟΣ ΠΡΟΒΛΕΠΟΜΕΝΩΝ ΔΡΟΜΟΛΟΓΙΩΝ ΓΙΑ ΤΟ ΕΤΟΣ 2017-2018</t>
  </si>
  <si>
    <t>ΕΤΗΣΙΟ ΣΥΝΟΛΙΚΟ ΚΟΣΤΟΣ</t>
  </si>
  <si>
    <t>ΤΑΞΙ</t>
  </si>
  <si>
    <t xml:space="preserve">8ο ΝΗΠΙΑΓΩΓΕΙΟ </t>
  </si>
  <si>
    <t xml:space="preserve">23ο ΝΗΠΙΑΓΩΓΕΙΟ-11ο ΔΗΜΟΤΙΚΟ ΣΧΟΛΕΙΟ </t>
  </si>
  <si>
    <t>ΑΚΤΙΟΥ-ΒΟΝΙΤΣΑΣ</t>
  </si>
  <si>
    <t>Ν1</t>
  </si>
  <si>
    <t>Ν2</t>
  </si>
  <si>
    <t>Ν5</t>
  </si>
  <si>
    <t>Ν6</t>
  </si>
  <si>
    <t>Ν12</t>
  </si>
  <si>
    <t>Ν13</t>
  </si>
  <si>
    <t>Ν19</t>
  </si>
  <si>
    <t>Ν21</t>
  </si>
  <si>
    <t>Ν22</t>
  </si>
  <si>
    <t>Ν23</t>
  </si>
  <si>
    <t>Ν24</t>
  </si>
  <si>
    <t>ΚΥΠΑΡΙΣΣΟΣ-ΠΟΤΑΜΟΥΛΑ</t>
  </si>
  <si>
    <t xml:space="preserve">ΜΑΛΕΣΙΑΔΑ </t>
  </si>
  <si>
    <t>ΦΛΕΣΟΥΡΙΑ ΘΕΡΜΟΥ</t>
  </si>
  <si>
    <t xml:space="preserve">ΓΙΑΝΝΟΥΖΙ </t>
  </si>
  <si>
    <t>ΣΥΝΟΙΚΙΣΜΟΣ ΜΠΟΥΖΙ</t>
  </si>
  <si>
    <t>ΤΑΜ</t>
  </si>
  <si>
    <t xml:space="preserve">1ο 2/Θ ΝΗΠΙΑΓΩΓΕΙΟ </t>
  </si>
  <si>
    <t>ΑΜΦΙΛΟΧΙΑΣ</t>
  </si>
  <si>
    <t>ΣΠΑΡΤΟ</t>
  </si>
  <si>
    <t xml:space="preserve">2/Θ ΝΗΠΙΑΓΩΓΕΙΟ ΛΟΥΤΡΟΥ </t>
  </si>
  <si>
    <t>ΑΓΙΑ ΤΡΙΑΔΑ</t>
  </si>
  <si>
    <t>ΌΧΙ</t>
  </si>
  <si>
    <t xml:space="preserve">ΤΑΞΙ </t>
  </si>
  <si>
    <t xml:space="preserve">12 ΔΗΜΟΤΙΚΟ ΣΧΟΛΕΙΟ </t>
  </si>
  <si>
    <t>ΒΑΘΜΙΔΑ</t>
  </si>
  <si>
    <t>Β/ΘΜΙΑ</t>
  </si>
  <si>
    <t>Α/ΘΜΙΑ</t>
  </si>
  <si>
    <t xml:space="preserve">ΤΑΜ </t>
  </si>
  <si>
    <t>ΝΗΠΙΑΓΩΓΕΙΟ ΚΑΤΟΥΝΑΣ</t>
  </si>
  <si>
    <t>ΑΓΙΟΣ ΝΙΚΟΛΑΟΣ ΚΑΤΟΥΝΑΣ</t>
  </si>
  <si>
    <t>ΚΟΝΟΠΙΝΑ</t>
  </si>
  <si>
    <t>ΤΑΓ</t>
  </si>
  <si>
    <t>ΕΙΔΙΚΟ ΝΗΠΙΑΓΩΓΕΙΟ "ΜΑΡΙΑ ΔΗΜΑΔΗ"</t>
  </si>
  <si>
    <t>ΑΓΙΟΣ ΚΩΝΣΤΑΝΤΙΝΟΣ</t>
  </si>
  <si>
    <t>ΒΑΡΝΑΚΙΩΤΗ 12-ΔΡΟΣΙΝΗ 1</t>
  </si>
  <si>
    <t>Ν4</t>
  </si>
  <si>
    <t>ΣΥΝΟΛΟ ΜΕ ΦΠΑ</t>
  </si>
  <si>
    <t>ΠΕ ΑΙΤΩΛΟΑΚΑΡΝΑΝΙΑΣ - ΜΕΤΑΦΟΡΑ ΜΑΘΗΤΩΝ 2017-2018 ΜΕ ΛΕΩΦΟΡΕΙΑ ΚΑΙ ΕΔΧ (ΤΙΜΗ ΚΑΥΣΙΜΟΥ ΤΗΝ 22-10-2017 :1,286)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</si>
</sst>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.00\ &quot;€&quot;"/>
    <numFmt numFmtId="170" formatCode="#,##0.00\ _€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</cellStyleXfs>
  <cellXfs count="56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0" fillId="21" borderId="11" xfId="0" applyFont="1" applyFill="1" applyBorder="1" applyAlignment="1">
      <alignment horizontal="center" vertical="center" textRotation="90" wrapText="1"/>
    </xf>
    <xf numFmtId="0" fontId="20" fillId="21" borderId="12" xfId="0" applyFont="1" applyFill="1" applyBorder="1" applyAlignment="1">
      <alignment horizontal="center" vertical="center" textRotation="90" wrapText="1"/>
    </xf>
    <xf numFmtId="0" fontId="20" fillId="21" borderId="10" xfId="0" applyFont="1" applyFill="1" applyBorder="1" applyAlignment="1">
      <alignment horizontal="center" vertical="center"/>
    </xf>
    <xf numFmtId="0" fontId="20" fillId="21" borderId="13" xfId="0" applyFont="1" applyFill="1" applyBorder="1" applyAlignment="1">
      <alignment horizontal="center" vertical="center" textRotation="90" wrapText="1"/>
    </xf>
    <xf numFmtId="4" fontId="20" fillId="21" borderId="10" xfId="51" applyNumberFormat="1" applyFont="1" applyFill="1" applyBorder="1" applyAlignment="1">
      <alignment horizontal="center" vertical="center" textRotation="90" wrapText="1"/>
      <protection/>
    </xf>
    <xf numFmtId="4" fontId="22" fillId="21" borderId="10" xfId="51" applyNumberFormat="1" applyFont="1" applyFill="1" applyBorder="1" applyAlignment="1">
      <alignment horizontal="center" vertical="center" textRotation="90" wrapText="1"/>
      <protection/>
    </xf>
    <xf numFmtId="0" fontId="23" fillId="0" borderId="1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/>
    </xf>
    <xf numFmtId="49" fontId="21" fillId="24" borderId="10" xfId="0" applyNumberFormat="1" applyFont="1" applyFill="1" applyBorder="1" applyAlignment="1">
      <alignment horizontal="center" wrapText="1"/>
    </xf>
    <xf numFmtId="0" fontId="23" fillId="24" borderId="10" xfId="52" applyFont="1" applyFill="1" applyBorder="1" applyAlignment="1">
      <alignment horizontal="center" wrapText="1"/>
      <protection/>
    </xf>
    <xf numFmtId="0" fontId="22" fillId="24" borderId="10" xfId="51" applyFont="1" applyFill="1" applyBorder="1" applyAlignment="1">
      <alignment horizontal="center" wrapText="1"/>
      <protection/>
    </xf>
    <xf numFmtId="4" fontId="21" fillId="24" borderId="10" xfId="0" applyNumberFormat="1" applyFont="1" applyFill="1" applyBorder="1" applyAlignment="1">
      <alignment horizontal="center" wrapText="1"/>
    </xf>
    <xf numFmtId="4" fontId="21" fillId="24" borderId="14" xfId="0" applyNumberFormat="1" applyFont="1" applyFill="1" applyBorder="1" applyAlignment="1">
      <alignment horizontal="center" wrapText="1"/>
    </xf>
    <xf numFmtId="0" fontId="21" fillId="24" borderId="10" xfId="0" applyNumberFormat="1" applyFont="1" applyFill="1" applyBorder="1" applyAlignment="1">
      <alignment horizontal="center" wrapText="1"/>
    </xf>
    <xf numFmtId="49" fontId="21" fillId="24" borderId="15" xfId="0" applyNumberFormat="1" applyFont="1" applyFill="1" applyBorder="1" applyAlignment="1">
      <alignment horizontal="center" wrapText="1"/>
    </xf>
    <xf numFmtId="2" fontId="20" fillId="24" borderId="14" xfId="0" applyNumberFormat="1" applyFont="1" applyFill="1" applyBorder="1" applyAlignment="1">
      <alignment horizontal="center" wrapText="1"/>
    </xf>
    <xf numFmtId="169" fontId="21" fillId="0" borderId="10" xfId="0" applyNumberFormat="1" applyFont="1" applyBorder="1" applyAlignment="1">
      <alignment/>
    </xf>
    <xf numFmtId="169" fontId="21" fillId="0" borderId="10" xfId="0" applyNumberFormat="1" applyFont="1" applyBorder="1" applyAlignment="1">
      <alignment horizontal="right"/>
    </xf>
    <xf numFmtId="169" fontId="21" fillId="0" borderId="10" xfId="0" applyNumberFormat="1" applyFont="1" applyBorder="1" applyAlignment="1">
      <alignment/>
    </xf>
    <xf numFmtId="49" fontId="21" fillId="24" borderId="14" xfId="0" applyNumberFormat="1" applyFont="1" applyFill="1" applyBorder="1" applyAlignment="1">
      <alignment horizontal="center" wrapText="1"/>
    </xf>
    <xf numFmtId="169" fontId="20" fillId="0" borderId="10" xfId="0" applyNumberFormat="1" applyFont="1" applyBorder="1" applyAlignment="1">
      <alignment/>
    </xf>
    <xf numFmtId="169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169" fontId="20" fillId="0" borderId="10" xfId="0" applyNumberFormat="1" applyFont="1" applyBorder="1" applyAlignment="1">
      <alignment/>
    </xf>
    <xf numFmtId="0" fontId="20" fillId="21" borderId="11" xfId="0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0" fillId="21" borderId="11" xfId="0" applyFont="1" applyFill="1" applyBorder="1" applyAlignment="1">
      <alignment horizontal="center" vertical="center" textRotation="90" wrapText="1"/>
    </xf>
    <xf numFmtId="0" fontId="20" fillId="21" borderId="12" xfId="0" applyFont="1" applyFill="1" applyBorder="1" applyAlignment="1">
      <alignment horizontal="center" vertical="center" textRotation="90" wrapText="1"/>
    </xf>
    <xf numFmtId="0" fontId="20" fillId="21" borderId="13" xfId="0" applyFont="1" applyFill="1" applyBorder="1" applyAlignment="1">
      <alignment horizontal="center" vertical="center" textRotation="90" wrapText="1"/>
    </xf>
    <xf numFmtId="0" fontId="20" fillId="21" borderId="10" xfId="0" applyFont="1" applyFill="1" applyBorder="1" applyAlignment="1">
      <alignment horizontal="center" vertical="center" textRotation="90" wrapText="1"/>
    </xf>
    <xf numFmtId="0" fontId="20" fillId="21" borderId="10" xfId="0" applyFont="1" applyFill="1" applyBorder="1" applyAlignment="1">
      <alignment horizontal="center"/>
    </xf>
    <xf numFmtId="0" fontId="20" fillId="21" borderId="11" xfId="0" applyFont="1" applyFill="1" applyBorder="1" applyAlignment="1">
      <alignment horizontal="center" vertical="center" textRotation="90"/>
    </xf>
    <xf numFmtId="0" fontId="20" fillId="21" borderId="12" xfId="0" applyFont="1" applyFill="1" applyBorder="1" applyAlignment="1">
      <alignment horizontal="center" vertical="center" textRotation="90"/>
    </xf>
    <xf numFmtId="0" fontId="20" fillId="21" borderId="13" xfId="0" applyFont="1" applyFill="1" applyBorder="1" applyAlignment="1">
      <alignment horizontal="center" vertical="center" textRotation="90"/>
    </xf>
    <xf numFmtId="4" fontId="20" fillId="21" borderId="10" xfId="0" applyNumberFormat="1" applyFont="1" applyFill="1" applyBorder="1" applyAlignment="1">
      <alignment horizontal="center" vertical="center" textRotation="90" wrapText="1"/>
    </xf>
    <xf numFmtId="4" fontId="20" fillId="21" borderId="10" xfId="0" applyNumberFormat="1" applyFont="1" applyFill="1" applyBorder="1" applyAlignment="1">
      <alignment horizontal="center"/>
    </xf>
    <xf numFmtId="4" fontId="22" fillId="21" borderId="10" xfId="51" applyNumberFormat="1" applyFont="1" applyFill="1" applyBorder="1" applyAlignment="1">
      <alignment horizontal="center" vertical="center" wrapText="1"/>
      <protection/>
    </xf>
    <xf numFmtId="0" fontId="20" fillId="21" borderId="12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21" borderId="11" xfId="0" applyFont="1" applyFill="1" applyBorder="1" applyAlignment="1">
      <alignment horizontal="center" vertical="center" textRotation="90" wrapText="1"/>
    </xf>
    <xf numFmtId="0" fontId="20" fillId="21" borderId="12" xfId="0" applyFont="1" applyFill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3" xfId="0" applyFont="1" applyBorder="1" applyAlignment="1">
      <alignment horizontal="center" vertical="center" textRotation="90"/>
    </xf>
    <xf numFmtId="0" fontId="20" fillId="24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0" fillId="21" borderId="16" xfId="0" applyFont="1" applyFill="1" applyBorder="1" applyAlignment="1">
      <alignment horizontal="center"/>
    </xf>
    <xf numFmtId="0" fontId="20" fillId="21" borderId="14" xfId="0" applyFont="1" applyFill="1" applyBorder="1" applyAlignment="1">
      <alignment horizontal="center" vertical="center" textRotation="90" wrapText="1"/>
    </xf>
    <xf numFmtId="0" fontId="20" fillId="21" borderId="14" xfId="0" applyFont="1" applyFill="1" applyBorder="1" applyAlignment="1">
      <alignment horizontal="center"/>
    </xf>
    <xf numFmtId="4" fontId="20" fillId="21" borderId="10" xfId="51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</cellXfs>
  <cellStyles count="94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Βασικό_Φύλλο1" xfId="51"/>
    <cellStyle name="Βασικό_Φύλλο1_1" xfId="52"/>
    <cellStyle name="Comma" xfId="53"/>
    <cellStyle name="Comma [0]" xfId="54"/>
    <cellStyle name="Εισαγωγή" xfId="55"/>
    <cellStyle name="Εισαγωγή 2" xfId="56"/>
    <cellStyle name="Έλεγχος κελιού" xfId="57"/>
    <cellStyle name="Έλεγχος κελιού 2" xfId="58"/>
    <cellStyle name="Έμφαση1" xfId="59"/>
    <cellStyle name="Έμφαση1 2" xfId="60"/>
    <cellStyle name="Έμφαση2" xfId="61"/>
    <cellStyle name="Έμφαση2 2" xfId="62"/>
    <cellStyle name="Έμφαση3" xfId="63"/>
    <cellStyle name="Έμφαση3 2" xfId="64"/>
    <cellStyle name="Έμφαση4" xfId="65"/>
    <cellStyle name="Έμφαση4 2" xfId="66"/>
    <cellStyle name="Έμφαση5" xfId="67"/>
    <cellStyle name="Έμφαση5 2" xfId="68"/>
    <cellStyle name="Έμφαση6" xfId="69"/>
    <cellStyle name="Έμφαση6 2" xfId="70"/>
    <cellStyle name="Έξοδος" xfId="71"/>
    <cellStyle name="Έξοδος 2" xfId="72"/>
    <cellStyle name="Επεξηγηματικό κείμενο" xfId="73"/>
    <cellStyle name="Επεξηγηματικό κείμενο 2" xfId="74"/>
    <cellStyle name="Επικεφαλίδα 1" xfId="75"/>
    <cellStyle name="Επικεφαλίδα 1 2" xfId="76"/>
    <cellStyle name="Επικεφαλίδα 2" xfId="77"/>
    <cellStyle name="Επικεφαλίδα 2 2" xfId="78"/>
    <cellStyle name="Επικεφαλίδα 3" xfId="79"/>
    <cellStyle name="Επικεφαλίδα 3 2" xfId="80"/>
    <cellStyle name="Επικεφαλίδα 4" xfId="81"/>
    <cellStyle name="Επικεφαλίδα 4 2" xfId="82"/>
    <cellStyle name="Κακό" xfId="83"/>
    <cellStyle name="Κακό 2" xfId="84"/>
    <cellStyle name="Καλό" xfId="85"/>
    <cellStyle name="Καλό 2" xfId="86"/>
    <cellStyle name="Κανονικό 2" xfId="87"/>
    <cellStyle name="Κανονικό 3" xfId="88"/>
    <cellStyle name="Currency" xfId="89"/>
    <cellStyle name="Currency [0]" xfId="90"/>
    <cellStyle name="Ουδέτερο" xfId="91"/>
    <cellStyle name="Ουδέτερο 2" xfId="92"/>
    <cellStyle name="Percent" xfId="93"/>
    <cellStyle name="Προειδοποιητικό κείμενο" xfId="94"/>
    <cellStyle name="Προειδοποιητικό κείμενο 2" xfId="95"/>
    <cellStyle name="Σημείωση" xfId="96"/>
    <cellStyle name="Σημείωση 2" xfId="97"/>
    <cellStyle name="Συνδεδεμένο κελί" xfId="98"/>
    <cellStyle name="Συνδεδεμένο κελί 2" xfId="99"/>
    <cellStyle name="Σύνολο" xfId="100"/>
    <cellStyle name="Σύνολο 2" xfId="101"/>
    <cellStyle name="Τίτλος" xfId="102"/>
    <cellStyle name="Τίτλος 2" xfId="103"/>
    <cellStyle name="Hyperlink" xfId="104"/>
    <cellStyle name="Followed Hyperlink" xfId="105"/>
    <cellStyle name="Υπολογισμός" xfId="106"/>
    <cellStyle name="Υπολογισμός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workbookViewId="0" topLeftCell="A1">
      <selection activeCell="S9" sqref="S9"/>
    </sheetView>
  </sheetViews>
  <sheetFormatPr defaultColWidth="9.140625" defaultRowHeight="12.75"/>
  <cols>
    <col min="1" max="2" width="9.140625" style="3" customWidth="1"/>
    <col min="3" max="3" width="17.28125" style="3" customWidth="1"/>
    <col min="4" max="4" width="9.00390625" style="3" customWidth="1"/>
    <col min="5" max="5" width="11.8515625" style="3" customWidth="1"/>
    <col min="6" max="6" width="13.140625" style="3" customWidth="1"/>
    <col min="7" max="9" width="9.140625" style="3" customWidth="1"/>
    <col min="10" max="10" width="6.28125" style="3" customWidth="1"/>
    <col min="11" max="11" width="3.7109375" style="3" customWidth="1"/>
    <col min="12" max="12" width="6.8515625" style="3" customWidth="1"/>
    <col min="13" max="13" width="5.8515625" style="3" customWidth="1"/>
    <col min="14" max="14" width="4.140625" style="3" customWidth="1"/>
    <col min="15" max="15" width="3.8515625" style="3" customWidth="1"/>
    <col min="16" max="16" width="7.7109375" style="3" customWidth="1"/>
    <col min="17" max="17" width="9.140625" style="3" customWidth="1"/>
    <col min="18" max="18" width="11.7109375" style="3" customWidth="1"/>
    <col min="19" max="21" width="9.140625" style="3" customWidth="1"/>
    <col min="22" max="22" width="6.7109375" style="3" customWidth="1"/>
    <col min="23" max="23" width="10.57421875" style="3" customWidth="1"/>
    <col min="24" max="16384" width="9.140625" style="3" customWidth="1"/>
  </cols>
  <sheetData>
    <row r="1" spans="1:23" ht="30" customHeight="1">
      <c r="A1" s="48" t="s">
        <v>80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2"/>
      <c r="U1" s="2"/>
      <c r="W1" s="4"/>
    </row>
    <row r="2" spans="1:23" ht="15" customHeight="1">
      <c r="A2" s="36"/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31" t="s">
        <v>33</v>
      </c>
      <c r="T2" s="31" t="s">
        <v>34</v>
      </c>
      <c r="U2" s="44" t="s">
        <v>35</v>
      </c>
      <c r="V2" s="31" t="s">
        <v>36</v>
      </c>
      <c r="W2" s="44" t="s">
        <v>37</v>
      </c>
    </row>
    <row r="3" spans="1:23" ht="12">
      <c r="A3" s="55"/>
      <c r="B3" s="29"/>
      <c r="C3" s="31" t="s">
        <v>3</v>
      </c>
      <c r="D3" s="5"/>
      <c r="E3" s="34" t="s">
        <v>22</v>
      </c>
      <c r="F3" s="36" t="s">
        <v>2</v>
      </c>
      <c r="G3" s="34" t="s">
        <v>4</v>
      </c>
      <c r="H3" s="39" t="s">
        <v>9</v>
      </c>
      <c r="I3" s="39" t="s">
        <v>10</v>
      </c>
      <c r="J3" s="41" t="s">
        <v>11</v>
      </c>
      <c r="K3" s="41"/>
      <c r="L3" s="41"/>
      <c r="M3" s="41"/>
      <c r="N3" s="41"/>
      <c r="O3" s="41"/>
      <c r="P3" s="34" t="s">
        <v>5</v>
      </c>
      <c r="Q3" s="34" t="s">
        <v>6</v>
      </c>
      <c r="R3" s="51" t="s">
        <v>7</v>
      </c>
      <c r="S3" s="32"/>
      <c r="T3" s="42"/>
      <c r="U3" s="32"/>
      <c r="V3" s="32"/>
      <c r="W3" s="32"/>
    </row>
    <row r="4" spans="1:23" ht="12">
      <c r="A4" s="54"/>
      <c r="B4" s="30"/>
      <c r="C4" s="32"/>
      <c r="D4" s="6"/>
      <c r="E4" s="35"/>
      <c r="F4" s="37"/>
      <c r="G4" s="35"/>
      <c r="H4" s="40"/>
      <c r="I4" s="40"/>
      <c r="J4" s="53" t="s">
        <v>12</v>
      </c>
      <c r="K4" s="53"/>
      <c r="L4" s="53" t="s">
        <v>13</v>
      </c>
      <c r="M4" s="53"/>
      <c r="N4" s="53" t="s">
        <v>14</v>
      </c>
      <c r="O4" s="53"/>
      <c r="P4" s="35"/>
      <c r="Q4" s="35"/>
      <c r="R4" s="52"/>
      <c r="S4" s="32"/>
      <c r="T4" s="42"/>
      <c r="U4" s="45"/>
      <c r="V4" s="32"/>
      <c r="W4" s="45"/>
    </row>
    <row r="5" spans="1:23" ht="104.25" customHeight="1">
      <c r="A5" s="7" t="s">
        <v>23</v>
      </c>
      <c r="B5" s="7" t="s">
        <v>32</v>
      </c>
      <c r="C5" s="33"/>
      <c r="D5" s="8" t="s">
        <v>67</v>
      </c>
      <c r="E5" s="35"/>
      <c r="F5" s="38"/>
      <c r="G5" s="35"/>
      <c r="H5" s="40"/>
      <c r="I5" s="40"/>
      <c r="J5" s="9" t="s">
        <v>15</v>
      </c>
      <c r="K5" s="10" t="s">
        <v>16</v>
      </c>
      <c r="L5" s="9" t="s">
        <v>17</v>
      </c>
      <c r="M5" s="10" t="s">
        <v>18</v>
      </c>
      <c r="N5" s="9" t="s">
        <v>19</v>
      </c>
      <c r="O5" s="10" t="s">
        <v>8</v>
      </c>
      <c r="P5" s="35"/>
      <c r="Q5" s="35"/>
      <c r="R5" s="52"/>
      <c r="S5" s="33"/>
      <c r="T5" s="43"/>
      <c r="U5" s="46"/>
      <c r="V5" s="47"/>
      <c r="W5" s="47"/>
    </row>
    <row r="6" spans="1:23" ht="54" customHeight="1">
      <c r="A6" s="11" t="s">
        <v>24</v>
      </c>
      <c r="B6" s="12" t="s">
        <v>42</v>
      </c>
      <c r="C6" s="13" t="s">
        <v>25</v>
      </c>
      <c r="D6" s="13" t="s">
        <v>68</v>
      </c>
      <c r="E6" s="14" t="s">
        <v>20</v>
      </c>
      <c r="F6" s="13" t="s">
        <v>53</v>
      </c>
      <c r="G6" s="15">
        <v>9</v>
      </c>
      <c r="H6" s="16">
        <v>34</v>
      </c>
      <c r="I6" s="16">
        <v>68</v>
      </c>
      <c r="J6" s="16">
        <v>10</v>
      </c>
      <c r="K6" s="16"/>
      <c r="L6" s="16">
        <v>50</v>
      </c>
      <c r="M6" s="16">
        <v>8</v>
      </c>
      <c r="N6" s="17"/>
      <c r="O6" s="1"/>
      <c r="P6" s="18">
        <v>2</v>
      </c>
      <c r="Q6" s="19" t="s">
        <v>21</v>
      </c>
      <c r="R6" s="13" t="s">
        <v>26</v>
      </c>
      <c r="S6" s="20">
        <v>110</v>
      </c>
      <c r="T6" s="21">
        <f aca="true" t="shared" si="0" ref="T6:T17">S6*24%</f>
        <v>26.4</v>
      </c>
      <c r="U6" s="22">
        <f aca="true" t="shared" si="1" ref="U6:U17">S6+T6</f>
        <v>136.4</v>
      </c>
      <c r="V6" s="1">
        <v>105</v>
      </c>
      <c r="W6" s="23">
        <f aca="true" t="shared" si="2" ref="W6:W17">U6*V6</f>
        <v>14322</v>
      </c>
    </row>
    <row r="7" spans="1:23" ht="44.25" customHeight="1">
      <c r="A7" s="11" t="s">
        <v>24</v>
      </c>
      <c r="B7" s="12" t="s">
        <v>43</v>
      </c>
      <c r="C7" s="13" t="s">
        <v>66</v>
      </c>
      <c r="D7" s="13" t="s">
        <v>69</v>
      </c>
      <c r="E7" s="14" t="s">
        <v>20</v>
      </c>
      <c r="F7" s="13" t="s">
        <v>56</v>
      </c>
      <c r="G7" s="15">
        <v>13</v>
      </c>
      <c r="H7" s="16">
        <v>6</v>
      </c>
      <c r="I7" s="16">
        <v>12</v>
      </c>
      <c r="J7" s="16"/>
      <c r="K7" s="16"/>
      <c r="L7" s="16">
        <v>6</v>
      </c>
      <c r="M7" s="16"/>
      <c r="N7" s="17"/>
      <c r="O7" s="1"/>
      <c r="P7" s="18">
        <v>2</v>
      </c>
      <c r="Q7" s="19" t="s">
        <v>1</v>
      </c>
      <c r="R7" s="13" t="s">
        <v>26</v>
      </c>
      <c r="S7" s="20">
        <v>59</v>
      </c>
      <c r="T7" s="21">
        <f t="shared" si="0"/>
        <v>14.16</v>
      </c>
      <c r="U7" s="22">
        <f t="shared" si="1"/>
        <v>73.16</v>
      </c>
      <c r="V7" s="1">
        <v>105</v>
      </c>
      <c r="W7" s="23">
        <f t="shared" si="2"/>
        <v>7681.799999999999</v>
      </c>
    </row>
    <row r="8" spans="1:23" ht="48">
      <c r="A8" s="11" t="s">
        <v>27</v>
      </c>
      <c r="B8" s="12" t="s">
        <v>78</v>
      </c>
      <c r="C8" s="13" t="s">
        <v>28</v>
      </c>
      <c r="D8" s="13" t="s">
        <v>68</v>
      </c>
      <c r="E8" s="14" t="s">
        <v>20</v>
      </c>
      <c r="F8" s="13" t="s">
        <v>29</v>
      </c>
      <c r="G8" s="15">
        <v>4</v>
      </c>
      <c r="H8" s="16">
        <v>64</v>
      </c>
      <c r="I8" s="16">
        <v>128</v>
      </c>
      <c r="J8" s="16">
        <v>4</v>
      </c>
      <c r="K8" s="16"/>
      <c r="L8" s="16">
        <v>44</v>
      </c>
      <c r="M8" s="16">
        <v>16</v>
      </c>
      <c r="N8" s="17"/>
      <c r="O8" s="1"/>
      <c r="P8" s="18">
        <v>2</v>
      </c>
      <c r="Q8" s="19" t="s">
        <v>21</v>
      </c>
      <c r="R8" s="13" t="s">
        <v>38</v>
      </c>
      <c r="S8" s="20">
        <v>126</v>
      </c>
      <c r="T8" s="21">
        <f t="shared" si="0"/>
        <v>30.24</v>
      </c>
      <c r="U8" s="22">
        <f t="shared" si="1"/>
        <v>156.24</v>
      </c>
      <c r="V8" s="1">
        <v>105</v>
      </c>
      <c r="W8" s="23">
        <f t="shared" si="2"/>
        <v>16405.2</v>
      </c>
    </row>
    <row r="9" spans="1:23" ht="45.75" customHeight="1">
      <c r="A9" s="11" t="s">
        <v>27</v>
      </c>
      <c r="B9" s="12" t="s">
        <v>44</v>
      </c>
      <c r="C9" s="13" t="s">
        <v>30</v>
      </c>
      <c r="D9" s="13" t="s">
        <v>68</v>
      </c>
      <c r="E9" s="14" t="s">
        <v>20</v>
      </c>
      <c r="F9" s="13" t="s">
        <v>54</v>
      </c>
      <c r="G9" s="15">
        <v>1</v>
      </c>
      <c r="H9" s="16">
        <v>40.5</v>
      </c>
      <c r="I9" s="16">
        <v>81</v>
      </c>
      <c r="J9" s="16"/>
      <c r="K9" s="16"/>
      <c r="L9" s="16">
        <v>40.5</v>
      </c>
      <c r="M9" s="16"/>
      <c r="N9" s="17"/>
      <c r="O9" s="1"/>
      <c r="P9" s="18">
        <v>2</v>
      </c>
      <c r="Q9" s="19" t="s">
        <v>21</v>
      </c>
      <c r="R9" s="13" t="s">
        <v>38</v>
      </c>
      <c r="S9" s="20">
        <v>76.55</v>
      </c>
      <c r="T9" s="21">
        <f t="shared" si="0"/>
        <v>18.372</v>
      </c>
      <c r="U9" s="22">
        <f t="shared" si="1"/>
        <v>94.922</v>
      </c>
      <c r="V9" s="1">
        <v>105</v>
      </c>
      <c r="W9" s="23">
        <f t="shared" si="2"/>
        <v>9966.81</v>
      </c>
    </row>
    <row r="10" spans="1:23" ht="50.25" customHeight="1">
      <c r="A10" s="11" t="s">
        <v>27</v>
      </c>
      <c r="B10" s="12" t="s">
        <v>45</v>
      </c>
      <c r="C10" s="13" t="s">
        <v>31</v>
      </c>
      <c r="D10" s="13" t="s">
        <v>69</v>
      </c>
      <c r="E10" s="14" t="s">
        <v>20</v>
      </c>
      <c r="F10" s="13" t="s">
        <v>55</v>
      </c>
      <c r="G10" s="15">
        <v>1</v>
      </c>
      <c r="H10" s="16">
        <v>16</v>
      </c>
      <c r="I10" s="16">
        <v>32</v>
      </c>
      <c r="J10" s="16"/>
      <c r="K10" s="16"/>
      <c r="L10" s="16">
        <v>16</v>
      </c>
      <c r="M10" s="16"/>
      <c r="N10" s="17"/>
      <c r="O10" s="1"/>
      <c r="P10" s="18">
        <v>2</v>
      </c>
      <c r="Q10" s="19" t="s">
        <v>21</v>
      </c>
      <c r="R10" s="13" t="s">
        <v>38</v>
      </c>
      <c r="S10" s="20">
        <v>30.24</v>
      </c>
      <c r="T10" s="21">
        <f t="shared" si="0"/>
        <v>7.257599999999999</v>
      </c>
      <c r="U10" s="22">
        <f t="shared" si="1"/>
        <v>37.4976</v>
      </c>
      <c r="V10" s="1">
        <v>105</v>
      </c>
      <c r="W10" s="23">
        <f t="shared" si="2"/>
        <v>3937.248</v>
      </c>
    </row>
    <row r="11" spans="1:23" ht="48.75" customHeight="1">
      <c r="A11" s="11" t="s">
        <v>27</v>
      </c>
      <c r="B11" s="12" t="s">
        <v>46</v>
      </c>
      <c r="C11" s="13" t="s">
        <v>39</v>
      </c>
      <c r="D11" s="13" t="s">
        <v>69</v>
      </c>
      <c r="E11" s="14" t="s">
        <v>20</v>
      </c>
      <c r="F11" s="13" t="s">
        <v>77</v>
      </c>
      <c r="G11" s="15">
        <v>1</v>
      </c>
      <c r="H11" s="16">
        <v>3</v>
      </c>
      <c r="I11" s="16">
        <v>6</v>
      </c>
      <c r="J11" s="16">
        <v>3</v>
      </c>
      <c r="K11" s="16"/>
      <c r="L11" s="16"/>
      <c r="M11" s="16"/>
      <c r="N11" s="17"/>
      <c r="O11" s="1"/>
      <c r="P11" s="18">
        <v>2</v>
      </c>
      <c r="Q11" s="19" t="s">
        <v>21</v>
      </c>
      <c r="R11" s="13" t="s">
        <v>38</v>
      </c>
      <c r="S11" s="20">
        <v>16.96</v>
      </c>
      <c r="T11" s="21">
        <f t="shared" si="0"/>
        <v>4.0704</v>
      </c>
      <c r="U11" s="22">
        <f t="shared" si="1"/>
        <v>21.0304</v>
      </c>
      <c r="V11" s="1">
        <v>105</v>
      </c>
      <c r="W11" s="23">
        <f t="shared" si="2"/>
        <v>2208.192</v>
      </c>
    </row>
    <row r="12" spans="1:23" ht="51" customHeight="1">
      <c r="A12" s="11" t="s">
        <v>27</v>
      </c>
      <c r="B12" s="12" t="s">
        <v>47</v>
      </c>
      <c r="C12" s="13" t="s">
        <v>40</v>
      </c>
      <c r="D12" s="13" t="s">
        <v>69</v>
      </c>
      <c r="E12" s="14" t="s">
        <v>20</v>
      </c>
      <c r="F12" s="13" t="s">
        <v>57</v>
      </c>
      <c r="G12" s="15">
        <v>2</v>
      </c>
      <c r="H12" s="16">
        <v>5</v>
      </c>
      <c r="I12" s="16">
        <v>10</v>
      </c>
      <c r="J12" s="16"/>
      <c r="K12" s="16"/>
      <c r="L12" s="16">
        <v>5</v>
      </c>
      <c r="M12" s="16"/>
      <c r="N12" s="17"/>
      <c r="O12" s="1"/>
      <c r="P12" s="18">
        <v>2</v>
      </c>
      <c r="Q12" s="19" t="s">
        <v>21</v>
      </c>
      <c r="R12" s="13" t="s">
        <v>38</v>
      </c>
      <c r="S12" s="20">
        <v>19.25</v>
      </c>
      <c r="T12" s="21">
        <f t="shared" si="0"/>
        <v>4.62</v>
      </c>
      <c r="U12" s="22">
        <f t="shared" si="1"/>
        <v>23.87</v>
      </c>
      <c r="V12" s="1">
        <v>105</v>
      </c>
      <c r="W12" s="23">
        <f t="shared" si="2"/>
        <v>2506.35</v>
      </c>
    </row>
    <row r="13" spans="1:23" ht="45" customHeight="1">
      <c r="A13" s="11" t="s">
        <v>74</v>
      </c>
      <c r="B13" s="12" t="s">
        <v>48</v>
      </c>
      <c r="C13" s="13" t="s">
        <v>75</v>
      </c>
      <c r="D13" s="13" t="s">
        <v>69</v>
      </c>
      <c r="E13" s="14" t="s">
        <v>20</v>
      </c>
      <c r="F13" s="13" t="s">
        <v>76</v>
      </c>
      <c r="G13" s="15">
        <v>1</v>
      </c>
      <c r="H13" s="16">
        <v>3</v>
      </c>
      <c r="I13" s="16">
        <v>6</v>
      </c>
      <c r="J13" s="16">
        <v>3</v>
      </c>
      <c r="K13" s="16"/>
      <c r="L13" s="1"/>
      <c r="M13" s="16"/>
      <c r="N13" s="24"/>
      <c r="O13" s="1"/>
      <c r="P13" s="18">
        <v>2</v>
      </c>
      <c r="Q13" s="19" t="s">
        <v>64</v>
      </c>
      <c r="R13" s="13" t="s">
        <v>38</v>
      </c>
      <c r="S13" s="20">
        <v>18.69</v>
      </c>
      <c r="T13" s="21">
        <f t="shared" si="0"/>
        <v>4.4856</v>
      </c>
      <c r="U13" s="22">
        <f t="shared" si="1"/>
        <v>23.175600000000003</v>
      </c>
      <c r="V13" s="1">
        <v>105</v>
      </c>
      <c r="W13" s="23">
        <f t="shared" si="2"/>
        <v>2433.438</v>
      </c>
    </row>
    <row r="14" spans="1:23" ht="36">
      <c r="A14" s="11" t="s">
        <v>70</v>
      </c>
      <c r="B14" s="12" t="s">
        <v>49</v>
      </c>
      <c r="C14" s="13" t="s">
        <v>71</v>
      </c>
      <c r="D14" s="13" t="s">
        <v>69</v>
      </c>
      <c r="E14" s="14" t="s">
        <v>41</v>
      </c>
      <c r="F14" s="13" t="s">
        <v>72</v>
      </c>
      <c r="G14" s="15">
        <v>3</v>
      </c>
      <c r="H14" s="16">
        <v>9.2</v>
      </c>
      <c r="I14" s="16">
        <v>18.4</v>
      </c>
      <c r="J14" s="16"/>
      <c r="K14" s="1"/>
      <c r="L14" s="16"/>
      <c r="M14" s="16">
        <v>9.2</v>
      </c>
      <c r="N14" s="24"/>
      <c r="O14" s="1"/>
      <c r="P14" s="18">
        <v>2</v>
      </c>
      <c r="Q14" s="19" t="s">
        <v>64</v>
      </c>
      <c r="R14" s="13" t="s">
        <v>38</v>
      </c>
      <c r="S14" s="20">
        <v>25</v>
      </c>
      <c r="T14" s="21">
        <f t="shared" si="0"/>
        <v>6</v>
      </c>
      <c r="U14" s="22">
        <f t="shared" si="1"/>
        <v>31</v>
      </c>
      <c r="V14" s="1">
        <v>105</v>
      </c>
      <c r="W14" s="23">
        <f t="shared" si="2"/>
        <v>3255</v>
      </c>
    </row>
    <row r="15" spans="1:23" ht="24">
      <c r="A15" s="11" t="s">
        <v>58</v>
      </c>
      <c r="B15" s="12" t="s">
        <v>50</v>
      </c>
      <c r="C15" s="13" t="s">
        <v>71</v>
      </c>
      <c r="D15" s="13" t="s">
        <v>69</v>
      </c>
      <c r="E15" s="14" t="s">
        <v>41</v>
      </c>
      <c r="F15" s="13" t="s">
        <v>73</v>
      </c>
      <c r="G15" s="15">
        <v>2</v>
      </c>
      <c r="H15" s="16">
        <v>5.3</v>
      </c>
      <c r="I15" s="16">
        <v>10.6</v>
      </c>
      <c r="J15" s="16"/>
      <c r="K15" s="1"/>
      <c r="L15" s="16"/>
      <c r="M15" s="16">
        <v>5.3</v>
      </c>
      <c r="N15" s="24"/>
      <c r="O15" s="1"/>
      <c r="P15" s="18">
        <v>2</v>
      </c>
      <c r="Q15" s="19" t="s">
        <v>64</v>
      </c>
      <c r="R15" s="13" t="s">
        <v>38</v>
      </c>
      <c r="S15" s="20">
        <v>20.64</v>
      </c>
      <c r="T15" s="21">
        <f t="shared" si="0"/>
        <v>4.9536</v>
      </c>
      <c r="U15" s="22">
        <f t="shared" si="1"/>
        <v>25.593600000000002</v>
      </c>
      <c r="V15" s="1">
        <v>105</v>
      </c>
      <c r="W15" s="23">
        <f t="shared" si="2"/>
        <v>2687.3280000000004</v>
      </c>
    </row>
    <row r="16" spans="1:23" ht="33" customHeight="1">
      <c r="A16" s="11" t="s">
        <v>58</v>
      </c>
      <c r="B16" s="12" t="s">
        <v>51</v>
      </c>
      <c r="C16" s="13" t="s">
        <v>59</v>
      </c>
      <c r="D16" s="13" t="s">
        <v>69</v>
      </c>
      <c r="E16" s="14" t="s">
        <v>60</v>
      </c>
      <c r="F16" s="13" t="s">
        <v>61</v>
      </c>
      <c r="G16" s="15">
        <v>1</v>
      </c>
      <c r="H16" s="16">
        <v>8</v>
      </c>
      <c r="I16" s="16">
        <v>16</v>
      </c>
      <c r="J16" s="16"/>
      <c r="K16" s="1"/>
      <c r="L16" s="16">
        <v>8</v>
      </c>
      <c r="M16" s="16"/>
      <c r="N16" s="24"/>
      <c r="O16" s="1"/>
      <c r="P16" s="18">
        <v>2</v>
      </c>
      <c r="Q16" s="19" t="s">
        <v>21</v>
      </c>
      <c r="R16" s="13" t="s">
        <v>38</v>
      </c>
      <c r="S16" s="20">
        <v>21.98</v>
      </c>
      <c r="T16" s="21">
        <f t="shared" si="0"/>
        <v>5.2752</v>
      </c>
      <c r="U16" s="22">
        <f t="shared" si="1"/>
        <v>27.255200000000002</v>
      </c>
      <c r="V16" s="1">
        <v>105</v>
      </c>
      <c r="W16" s="23">
        <f t="shared" si="2"/>
        <v>2861.7960000000003</v>
      </c>
    </row>
    <row r="17" spans="1:23" ht="48" customHeight="1">
      <c r="A17" s="11" t="s">
        <v>70</v>
      </c>
      <c r="B17" s="12" t="s">
        <v>52</v>
      </c>
      <c r="C17" s="13" t="s">
        <v>62</v>
      </c>
      <c r="D17" s="13" t="s">
        <v>69</v>
      </c>
      <c r="E17" s="14" t="s">
        <v>60</v>
      </c>
      <c r="F17" s="13" t="s">
        <v>63</v>
      </c>
      <c r="G17" s="15">
        <v>2</v>
      </c>
      <c r="H17" s="16">
        <v>18</v>
      </c>
      <c r="I17" s="16">
        <v>36</v>
      </c>
      <c r="J17" s="16"/>
      <c r="K17" s="1"/>
      <c r="L17" s="16">
        <v>10</v>
      </c>
      <c r="M17" s="16">
        <v>8</v>
      </c>
      <c r="N17" s="24"/>
      <c r="O17" s="1"/>
      <c r="P17" s="18">
        <v>2</v>
      </c>
      <c r="Q17" s="19" t="s">
        <v>64</v>
      </c>
      <c r="R17" s="13" t="s">
        <v>65</v>
      </c>
      <c r="S17" s="20">
        <v>35.7</v>
      </c>
      <c r="T17" s="21">
        <f t="shared" si="0"/>
        <v>8.568</v>
      </c>
      <c r="U17" s="22">
        <f t="shared" si="1"/>
        <v>44.268</v>
      </c>
      <c r="V17" s="1">
        <v>105</v>
      </c>
      <c r="W17" s="23">
        <f t="shared" si="2"/>
        <v>4648.14</v>
      </c>
    </row>
    <row r="18" spans="1:23" ht="27" customHeight="1">
      <c r="A18" s="11"/>
      <c r="B18" s="12"/>
      <c r="C18" s="13"/>
      <c r="D18" s="13"/>
      <c r="E18" s="14"/>
      <c r="F18" s="13"/>
      <c r="G18" s="15"/>
      <c r="H18" s="16"/>
      <c r="I18" s="16"/>
      <c r="J18" s="16"/>
      <c r="K18" s="16"/>
      <c r="L18" s="16"/>
      <c r="M18" s="16"/>
      <c r="N18" s="24"/>
      <c r="O18" s="1"/>
      <c r="P18" s="18"/>
      <c r="Q18" s="19"/>
      <c r="R18" s="13"/>
      <c r="S18" s="20"/>
      <c r="T18" s="25"/>
      <c r="U18" s="26" t="s">
        <v>79</v>
      </c>
      <c r="V18" s="27"/>
      <c r="W18" s="28">
        <f>SUM(W6:W17)</f>
        <v>72913.302</v>
      </c>
    </row>
  </sheetData>
  <mergeCells count="22">
    <mergeCell ref="W2:W5"/>
    <mergeCell ref="A1:R1"/>
    <mergeCell ref="A2:A4"/>
    <mergeCell ref="B2:R2"/>
    <mergeCell ref="S2:S5"/>
    <mergeCell ref="Q3:Q5"/>
    <mergeCell ref="R3:R5"/>
    <mergeCell ref="J4:K4"/>
    <mergeCell ref="L4:M4"/>
    <mergeCell ref="N4:O4"/>
    <mergeCell ref="P3:P5"/>
    <mergeCell ref="T2:T5"/>
    <mergeCell ref="U2:U5"/>
    <mergeCell ref="V2:V5"/>
    <mergeCell ref="G3:G5"/>
    <mergeCell ref="H3:H5"/>
    <mergeCell ref="I3:I5"/>
    <mergeCell ref="J3:O3"/>
    <mergeCell ref="B3:B4"/>
    <mergeCell ref="C3:C5"/>
    <mergeCell ref="E3:E5"/>
    <mergeCell ref="F3:F5"/>
  </mergeCells>
  <printOptions/>
  <pageMargins left="0.7480314960629921" right="0.7480314960629921" top="0.984251968503937" bottom="0.5905511811023623" header="0.2755905511811024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residency</dc:creator>
  <cp:keywords/>
  <dc:description/>
  <cp:lastModifiedBy>residency</cp:lastModifiedBy>
  <cp:lastPrinted>2017-11-15T07:43:50Z</cp:lastPrinted>
  <dcterms:created xsi:type="dcterms:W3CDTF">2016-09-12T10:53:23Z</dcterms:created>
  <dcterms:modified xsi:type="dcterms:W3CDTF">2017-11-15T07:46:09Z</dcterms:modified>
  <cp:category/>
  <cp:version/>
  <cp:contentType/>
  <cp:contentStatus/>
</cp:coreProperties>
</file>