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ΜΕ ΑΔΙΑΘΕΤΑ" sheetId="1" r:id="rId1"/>
  </sheets>
  <definedNames>
    <definedName name="_xlnm.Print_Area" localSheetId="0">'ΜΕ ΑΔΙΑΘΕΤΑ'!$A$1:$AB$26</definedName>
  </definedNames>
  <calcPr fullCalcOnLoad="1"/>
</workbook>
</file>

<file path=xl/sharedStrings.xml><?xml version="1.0" encoding="utf-8"?>
<sst xmlns="http://schemas.openxmlformats.org/spreadsheetml/2006/main" count="102" uniqueCount="78">
  <si>
    <t>ΤΜΗΜΑ 6</t>
  </si>
  <si>
    <t>ΕΛΛΗΝΙΚΗ ΔΗΜΟΚΡΑΤΙΑ</t>
  </si>
  <si>
    <t>ΠΕΡΙΦΕΡΕΙΑ ΔΥΤΙΚΗΣ ΕΛΛΑΔΑΣ</t>
  </si>
  <si>
    <t xml:space="preserve">Τιμή Διπλού Τιμολογίου Υπολογισμού = 1,05€ </t>
  </si>
  <si>
    <t xml:space="preserve">ΓΕΝΙΚΗ ΔΙΕΥΘΥΝΣΗ ΑΝΑΠΤΥΞΗΣ </t>
  </si>
  <si>
    <t>ΔΙΕΥΘΥΝΣΗ ΔΙΑ ΒΙΟΥ ΜΑΘΗΣΗΣ, ΑΠΑΣΧΟΛΗΣΗΣ, ΕΜΠΟΡΙΟΥ ΚΑΙ ΤΟΥΡΙΣΜΟΥ</t>
  </si>
  <si>
    <t>Α/Α</t>
  </si>
  <si>
    <t xml:space="preserve"> ΚΩΔΙΚΟΣ ΔΡΟΜΟΛΟΓΙΟΥ</t>
  </si>
  <si>
    <t>ΒΑΘΜΙΔΑ ΕΚΠΑΙΔΕΥΣΗΣ (Α΄ΘΜΙΑ - Β΄ΘΜΙΑ)</t>
  </si>
  <si>
    <t>ΤΥΠΟΣ  ΣΧΟΛΕΙΟΥ  (ΔΗΜΟΤΙΚΟ - ΓΥΜΝΑΣΙΟ - ΛΥΚΕΙΟ - ΕΙΔΙΚΟ ΣΧΟΛΕΙΟ)</t>
  </si>
  <si>
    <t>ΟΝΟΜΑΣΙΑ  ΕΞΥΠΗΡΕΤΟΥΜΕΝΩΝ  ΣΧΟΛΕΙΩΝ</t>
  </si>
  <si>
    <t>ΔΗΜΟΣ</t>
  </si>
  <si>
    <t>ΠΕΡΙΓΡΑΦΗ ΔΙΑΔΡΟΜΗΣ</t>
  </si>
  <si>
    <t>ΩΡΑ ΠΡΟΣΕΛΕΥΣΗΣ ΜΑΘΗΤΩΝ</t>
  </si>
  <si>
    <t>ΩΡΑ ΑΠΟΧΩΡΗΣΗΣ ΜΑΘΗΤΩΝ</t>
  </si>
  <si>
    <t>ΑΡΙΘΜΟΣ ΜΕΤΑΦΕΡΟΜΕΝΩΝ ΜΑΘΗΤΩΝ</t>
  </si>
  <si>
    <t>ΣΥΝΟΛΙΚΑ ΕΜΦΟΡΤΑ ΧΙΛΙΟΜΕΤΡΑ ΑΠΛΗΣ ΔΙΑΔΡΟΜΗΣ</t>
  </si>
  <si>
    <t>ΣΥΝΟΛΙΚΑ ΕΜΦΟΡΤΑ ΧΙΛΙΟΜΕΤΡΑ ΔΙΠΛΗΣ ΔΙΑΔΡΟΜΗΣ</t>
  </si>
  <si>
    <t>ΕΙΔΟΣ ΟΔΟΥ</t>
  </si>
  <si>
    <t>ΑΠΛΗ (1)    ή    ΔΙΠΛΗ ΔΙΑΔΡΟΜΗ (2)</t>
  </si>
  <si>
    <t>ΚΟΣΤΟΣ ΔΡΟΜΟΛΟΓΙΟΥ ΣΧΟΛΙΚΟΥ ΕΤΟΥΣ 2013-2014   -   ΧΩΡΙΣ ΦΠΑ (€)</t>
  </si>
  <si>
    <t>ΚΟΣΤΟΣ ΔΡΟΜΟΛΟΓΟΥ ΣΥΜΦΩΝΑ ΜΕ ΤΗΝ 24001/2013 ΚΥΑ  -  ΧΩΡΙΣ ΦΠΑ (€)</t>
  </si>
  <si>
    <t>ΦΠΑ (€)</t>
  </si>
  <si>
    <t>ΣΥΝΟΛΙΚΟ ΚΟΣΤΟΣ ΔΡΟΜΟΛΟΓΙΟΥ ΜΕ ΦΠΑ (€)</t>
  </si>
  <si>
    <t>ΣΥΝΟΛΙΚΟ ΚΟΣΤΟΣ ΔΡΟΜΟΛΟΓΙΩΝ (€)</t>
  </si>
  <si>
    <t>ΣΥΝΟΔΟΣ (ΝΑΙ - ΟΧΙ)</t>
  </si>
  <si>
    <t>ΜΕΤΑΦΟΡΙΚΟ ΜΕΣΟ (ΜΙΚΡΟ ΛΕΩΦΟΡΕΙΟ - ΜΕΓΑΛΟ ΛΕΩΦΟΡΕΙΟ - ΤΑΞΙ - ΕΙΔΙΚΑ ΔΙΑΜΟΡΦΩΜΕΝΟ ΟΧΗΜΑ)</t>
  </si>
  <si>
    <t>ΠΑΡΑΤΗΡΗΣΕΙΣ</t>
  </si>
  <si>
    <t>ΕΝΤΟΣ ΠΟΛΕΩΣ</t>
  </si>
  <si>
    <t>ΕΚΤΟΣ ΠΟΛΕΩΣ</t>
  </si>
  <si>
    <t>ΧΩΜΑ - ΧΙΟΝΙ</t>
  </si>
  <si>
    <t>ΜΙΚΡΗ                                                           0-5%</t>
  </si>
  <si>
    <t>ΜΕΓΑΛΗ                                                                     &gt;5%</t>
  </si>
  <si>
    <t>ΜΙΚΡΗ                                                                0-5%</t>
  </si>
  <si>
    <t>ΜΕΓΑΛΗ                                                        &gt;5%</t>
  </si>
  <si>
    <t>ΜΙΚΡΗ                                                                          0-5%</t>
  </si>
  <si>
    <t>ΜΕΓΑΛΗ                                                                              &gt;5%</t>
  </si>
  <si>
    <t>Α΄ΘΜΙΑ</t>
  </si>
  <si>
    <t>ΔΗΜΟΤΙΚΟ</t>
  </si>
  <si>
    <t>ΕΡΥΜΑΝΘΟΥ</t>
  </si>
  <si>
    <t>ΟΧΙ</t>
  </si>
  <si>
    <t>ΤΑΞΙ</t>
  </si>
  <si>
    <t>13΄30</t>
  </si>
  <si>
    <t>Β΄ΘΜΙΑ</t>
  </si>
  <si>
    <t>ΓΥΜΝΑΣΙΟ</t>
  </si>
  <si>
    <t>ΓΥΜΝΑΣΙΟ ΧΑΛΑΝΔΡΙΤΣΑΣ</t>
  </si>
  <si>
    <t>8.00</t>
  </si>
  <si>
    <t>13.40</t>
  </si>
  <si>
    <t>8΄00</t>
  </si>
  <si>
    <t>ΕΝ-47</t>
  </si>
  <si>
    <t>ΔΗΜΟΤΙΚΟ ΣΧΟΛΕΙΟ ΒΑΣΙΛΙΚΟΥ</t>
  </si>
  <si>
    <t>ΚΥΔΩΝΙΕΣ -ΔΗΜΟΤΙΚΟ ΣΧΟΛΕΙΟ ΒΑΣΙΛΙΚΟΥ</t>
  </si>
  <si>
    <t>8΄15</t>
  </si>
  <si>
    <t>ΣΥΝΟΛΟ</t>
  </si>
  <si>
    <r>
      <t xml:space="preserve"> ΤΜΗΜΑ 6 ΟΜΑΔΑ 3</t>
    </r>
    <r>
      <rPr>
        <b/>
        <vertAlign val="superscript"/>
        <sz val="6"/>
        <color indexed="8"/>
        <rFont val="Arial"/>
        <family val="2"/>
      </rPr>
      <t>η</t>
    </r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</si>
  <si>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ΕΡΥΜΑΝΘΟΥ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</si>
  <si>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ΕΝ-72</t>
  </si>
  <si>
    <t>ΑΣΚΑΜΝΕΣ ΚΑΛΟΥΣΙ</t>
  </si>
  <si>
    <t>ΑΣΚΑΜΝΕΣ- ΚΑΛΟΥΣΙ-ΓΥΜ.ΧΑΛ/ΤΣΑΣ</t>
  </si>
  <si>
    <t>ΔΗΜΟΤΙΚΟ ΣΧΟΛΕΙΟ ΛΕΟΝΤΙΟΥ</t>
  </si>
  <si>
    <t>ΚΑΛΟΓΡΙΑ ΛΕΟΝΤΙΟΥ-ΛΕΟΝΤΙΟ</t>
  </si>
  <si>
    <t>8.10</t>
  </si>
  <si>
    <t>13.30</t>
  </si>
  <si>
    <t>ΝΗΠ/ΓΕΙΟ</t>
  </si>
  <si>
    <t>ΝΗΠΙΑΓΩΓΕΙΟ ΒΑΣΙΛΙΚΟΥ</t>
  </si>
  <si>
    <t>ΑΓΡΙΛΙΑ-ΠΛΑΤΑΝΟΒΡΥΣΗ-ΚΥΔΩΝΙΕΣ -ΔΗΜ.ΣΧΟΛ.ΒΑΣΙΛΙΚΟΥ</t>
  </si>
  <si>
    <t>12΄30</t>
  </si>
  <si>
    <t>ΣΥΝΟΛΟ ΠΡΑΓΜΑΤΟΠΟΙΗΘ. ΔΡΟΜΟΛΟΓΙΩΝ                                          από 16/10/2014 έως και 28/02/2015</t>
  </si>
  <si>
    <t xml:space="preserve">   </t>
  </si>
  <si>
    <t>EN-129</t>
  </si>
  <si>
    <t>EN-128</t>
  </si>
  <si>
    <t>EΝ-125</t>
  </si>
  <si>
    <t>ΕΝ-123</t>
  </si>
  <si>
    <t>ΝΗΠΙΑΓΩΓΕΙΟ ΣΤΑΥΡΟΔΡΟΜΙΟΥ</t>
  </si>
  <si>
    <t>ΚΟΥΜΠΕΡΙ - ΣΤΡΙΒΩΓΑ - ΝΗΠΙΑΓΩΓΕΙΟ ΣΤΑΥΡΟΔΡΟΜΙΟΥ</t>
  </si>
  <si>
    <t xml:space="preserve">ΠΑΡΑΤΗΡΗΣΕΙΣ: </t>
  </si>
  <si>
    <t>Το ανωτέρω δρομολόγιο (6)είχε ανατεθεί με την υπ' αριθμ. 891/2014 απόφαση της οικονομικής επιτροπής και επαναπροκηρύσσεται κατόπιν παραίτησης του μεταφορέα λόγω μη επαρκούς χρόνου μεταφοράς &amp; έχει μείνει αδιάθετο στην 46η συνεδρίαση της οικονομικής επιτροπής (αριθμ. απόφ. 1146/2014).</t>
  </si>
  <si>
    <t xml:space="preserve">1 ΈΩΣ 5 ΕΠΑΝΑΠΡΟΚΥΡΗΞΗ ΛΟΓΩ ΜΗ ΥΠΑΡΞΗΣ ΕΝΔΙΑΦΕΡΟΝΤΟΣ ΜΕ ΤΗΝ 890/14 . 956/14 ,1102/14 &amp; 1177/14 ΑΠΟΦΑΣΕΙΣ ΟΙΚΟΝΟΜΙΚΗΣ ΕΠΙΤΡΟΠΗΣ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</si>
</sst>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1" borderId="1" applyNumberFormat="0" applyAlignment="0" applyProtection="0"/>
  </cellStyleXfs>
  <cellXfs count="70">
    <xf numFmtId="0" fontId="0" fillId="0" borderId="0" xfId="0" applyAlignment="1">
      <alignment/>
    </xf>
    <xf numFmtId="0" fontId="21" fillId="0" borderId="10" xfId="34" applyFont="1" applyFill="1" applyBorder="1" applyAlignment="1">
      <alignment horizontal="center" vertical="center" wrapText="1"/>
      <protection/>
    </xf>
    <xf numFmtId="0" fontId="27" fillId="0" borderId="10" xfId="34" applyFont="1" applyFill="1" applyBorder="1" applyAlignment="1">
      <alignment horizontal="center" vertical="center" wrapText="1"/>
      <protection/>
    </xf>
    <xf numFmtId="0" fontId="21" fillId="0" borderId="10" xfId="34" applyNumberFormat="1" applyFont="1" applyFill="1" applyBorder="1" applyAlignment="1">
      <alignment horizontal="left" vertical="center" wrapText="1"/>
      <protection/>
    </xf>
    <xf numFmtId="2" fontId="27" fillId="0" borderId="10" xfId="34" applyNumberFormat="1" applyFont="1" applyFill="1" applyBorder="1" applyAlignment="1">
      <alignment horizontal="center" vertical="center" wrapText="1"/>
      <protection/>
    </xf>
    <xf numFmtId="2" fontId="21" fillId="0" borderId="10" xfId="34" applyNumberFormat="1" applyFont="1" applyFill="1" applyBorder="1" applyAlignment="1">
      <alignment horizontal="center" vertical="center" wrapText="1"/>
      <protection/>
    </xf>
    <xf numFmtId="40" fontId="27" fillId="0" borderId="10" xfId="34" applyNumberFormat="1" applyFont="1" applyFill="1" applyBorder="1" applyAlignment="1">
      <alignment horizontal="center" vertical="center" wrapText="1"/>
      <protection/>
    </xf>
    <xf numFmtId="171" fontId="27" fillId="0" borderId="10" xfId="34" applyNumberFormat="1" applyFont="1" applyFill="1" applyBorder="1" applyAlignment="1">
      <alignment horizontal="center" vertical="center" wrapText="1"/>
      <protection/>
    </xf>
    <xf numFmtId="0" fontId="27" fillId="0" borderId="10" xfId="34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vertical="center" wrapText="1"/>
    </xf>
    <xf numFmtId="0" fontId="27" fillId="0" borderId="10" xfId="34" applyFont="1" applyFill="1" applyBorder="1" applyAlignment="1">
      <alignment horizontal="center" vertical="center" textRotation="90" wrapText="1"/>
      <protection/>
    </xf>
    <xf numFmtId="164" fontId="21" fillId="0" borderId="0" xfId="34" applyNumberFormat="1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3" fillId="0" borderId="0" xfId="34" applyNumberFormat="1" applyFont="1" applyFill="1" applyBorder="1" applyAlignment="1">
      <alignment horizontal="center" vertical="center" wrapText="1"/>
      <protection/>
    </xf>
    <xf numFmtId="0" fontId="24" fillId="0" borderId="0" xfId="34" applyFont="1" applyFill="1" applyBorder="1" applyAlignment="1">
      <alignment horizontal="left" vertical="center" wrapText="1"/>
      <protection/>
    </xf>
    <xf numFmtId="0" fontId="23" fillId="0" borderId="0" xfId="34" applyFont="1" applyFill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1" fillId="0" borderId="0" xfId="34" applyNumberFormat="1" applyFont="1" applyFill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1" fillId="0" borderId="11" xfId="34" applyNumberFormat="1" applyFont="1" applyFill="1" applyBorder="1" applyAlignment="1">
      <alignment horizontal="center" vertical="center" wrapText="1"/>
      <protection/>
    </xf>
    <xf numFmtId="4" fontId="23" fillId="0" borderId="12" xfId="0" applyNumberFormat="1" applyFont="1" applyFill="1" applyBorder="1" applyAlignment="1">
      <alignment horizontal="center" vertical="center" wrapText="1"/>
    </xf>
    <xf numFmtId="20" fontId="21" fillId="0" borderId="10" xfId="34" applyNumberFormat="1" applyFont="1" applyFill="1" applyBorder="1" applyAlignment="1">
      <alignment horizontal="left" vertical="center" wrapText="1"/>
      <protection/>
    </xf>
    <xf numFmtId="2" fontId="21" fillId="21" borderId="10" xfId="34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NumberFormat="1" applyFont="1" applyAlignment="1">
      <alignment horizontal="left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43" fontId="27" fillId="0" borderId="10" xfId="36" applyFont="1" applyFill="1" applyBorder="1" applyAlignment="1">
      <alignment horizontal="center" vertical="center" wrapText="1"/>
    </xf>
    <xf numFmtId="43" fontId="23" fillId="0" borderId="12" xfId="36" applyFont="1" applyFill="1" applyBorder="1" applyAlignment="1">
      <alignment horizontal="center" vertical="center" wrapText="1"/>
    </xf>
    <xf numFmtId="0" fontId="21" fillId="0" borderId="0" xfId="34" applyFont="1" applyFill="1" applyAlignment="1">
      <alignment vertical="center" wrapText="1"/>
      <protection/>
    </xf>
    <xf numFmtId="0" fontId="23" fillId="0" borderId="0" xfId="34" applyNumberFormat="1" applyFont="1" applyFill="1" applyBorder="1" applyAlignment="1">
      <alignment horizontal="center" vertical="center" wrapTex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8" fillId="0" borderId="16" xfId="34" applyFont="1" applyFill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center" vertical="top" wrapText="1"/>
    </xf>
    <xf numFmtId="0" fontId="21" fillId="0" borderId="10" xfId="34" applyFont="1" applyFill="1" applyBorder="1" applyAlignment="1">
      <alignment horizontal="center" vertical="center" wrapText="1"/>
      <protection/>
    </xf>
    <xf numFmtId="0" fontId="29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15" xfId="34" applyFont="1" applyFill="1" applyBorder="1" applyAlignment="1">
      <alignment horizontal="center" vertical="center" textRotation="90" wrapText="1"/>
      <protection/>
    </xf>
    <xf numFmtId="0" fontId="27" fillId="0" borderId="10" xfId="34" applyFont="1" applyFill="1" applyBorder="1" applyAlignment="1">
      <alignment horizontal="center" vertical="center" textRotation="90" wrapText="1"/>
      <protection/>
    </xf>
    <xf numFmtId="0" fontId="24" fillId="0" borderId="0" xfId="34" applyFont="1" applyFill="1" applyBorder="1" applyAlignment="1">
      <alignment horizontal="left" vertical="center" wrapText="1"/>
      <protection/>
    </xf>
    <xf numFmtId="0" fontId="21" fillId="0" borderId="15" xfId="34" applyFont="1" applyFill="1" applyBorder="1" applyAlignment="1">
      <alignment horizontal="center" vertical="center" wrapText="1"/>
      <protection/>
    </xf>
    <xf numFmtId="0" fontId="24" fillId="0" borderId="21" xfId="34" applyFont="1" applyFill="1" applyBorder="1" applyAlignment="1">
      <alignment horizontal="center" vertical="center" wrapText="1"/>
      <protection/>
    </xf>
    <xf numFmtId="0" fontId="24" fillId="0" borderId="22" xfId="34" applyFont="1" applyFill="1" applyBorder="1" applyAlignment="1">
      <alignment horizontal="center" vertical="center" wrapText="1"/>
      <protection/>
    </xf>
    <xf numFmtId="0" fontId="24" fillId="0" borderId="23" xfId="34" applyFont="1" applyFill="1" applyBorder="1" applyAlignment="1">
      <alignment horizontal="center" vertical="center" wrapText="1"/>
      <protection/>
    </xf>
    <xf numFmtId="0" fontId="24" fillId="0" borderId="24" xfId="34" applyFont="1" applyFill="1" applyBorder="1" applyAlignment="1">
      <alignment horizontal="center" vertical="center" wrapText="1"/>
      <protection/>
    </xf>
    <xf numFmtId="0" fontId="24" fillId="0" borderId="25" xfId="34" applyFont="1" applyFill="1" applyBorder="1" applyAlignment="1">
      <alignment horizontal="center" vertical="center" wrapText="1"/>
      <protection/>
    </xf>
    <xf numFmtId="0" fontId="24" fillId="0" borderId="26" xfId="34" applyFont="1" applyFill="1" applyBorder="1" applyAlignment="1">
      <alignment horizontal="center" vertical="center" wrapText="1"/>
      <protection/>
    </xf>
    <xf numFmtId="0" fontId="27" fillId="0" borderId="15" xfId="34" applyNumberFormat="1" applyFont="1" applyFill="1" applyBorder="1" applyAlignment="1">
      <alignment horizontal="center" vertical="center" textRotation="90" wrapText="1"/>
      <protection/>
    </xf>
    <xf numFmtId="0" fontId="27" fillId="0" borderId="10" xfId="34" applyNumberFormat="1" applyFont="1" applyFill="1" applyBorder="1" applyAlignment="1">
      <alignment horizontal="center" vertical="center" textRotation="90" wrapText="1"/>
      <protection/>
    </xf>
    <xf numFmtId="0" fontId="21" fillId="0" borderId="27" xfId="34" applyFont="1" applyFill="1" applyBorder="1" applyAlignment="1">
      <alignment horizontal="center" vertical="center" wrapText="1"/>
      <protection/>
    </xf>
    <xf numFmtId="0" fontId="21" fillId="0" borderId="11" xfId="34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3" fillId="0" borderId="0" xfId="34" applyNumberFormat="1" applyFont="1" applyFill="1" applyAlignment="1">
      <alignment horizontal="center" vertical="center" wrapText="1"/>
      <protection/>
    </xf>
    <xf numFmtId="0" fontId="23" fillId="0" borderId="0" xfId="34" applyFont="1" applyFill="1" applyAlignment="1">
      <alignment horizontal="center" vertical="center" wrapText="1"/>
      <protection/>
    </xf>
    <xf numFmtId="0" fontId="28" fillId="0" borderId="14" xfId="34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Φύλλο1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247650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285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120" zoomScaleNormal="120" workbookViewId="0" topLeftCell="A7">
      <selection activeCell="Y13" sqref="Y13:Y19"/>
    </sheetView>
  </sheetViews>
  <sheetFormatPr defaultColWidth="9.140625" defaultRowHeight="12.75"/>
  <cols>
    <col min="1" max="1" width="2.8515625" style="9" bestFit="1" customWidth="1"/>
    <col min="2" max="2" width="5.28125" style="9" customWidth="1"/>
    <col min="3" max="3" width="5.7109375" style="9" customWidth="1"/>
    <col min="4" max="4" width="7.57421875" style="9" customWidth="1"/>
    <col min="5" max="5" width="15.8515625" style="9" customWidth="1"/>
    <col min="6" max="6" width="9.140625" style="9" customWidth="1"/>
    <col min="7" max="7" width="27.28125" style="20" customWidth="1"/>
    <col min="8" max="9" width="4.28125" style="20" customWidth="1"/>
    <col min="10" max="10" width="5.8515625" style="9" customWidth="1"/>
    <col min="11" max="11" width="5.421875" style="9" customWidth="1"/>
    <col min="12" max="12" width="5.28125" style="9" customWidth="1"/>
    <col min="13" max="14" width="3.7109375" style="9" customWidth="1"/>
    <col min="15" max="16" width="4.140625" style="9" customWidth="1"/>
    <col min="17" max="18" width="3.7109375" style="9" customWidth="1"/>
    <col min="19" max="19" width="3.8515625" style="9" customWidth="1"/>
    <col min="20" max="20" width="5.7109375" style="9" customWidth="1"/>
    <col min="21" max="21" width="7.00390625" style="21" customWidth="1"/>
    <col min="22" max="24" width="6.421875" style="9" customWidth="1"/>
    <col min="25" max="25" width="8.28125" style="9" customWidth="1"/>
    <col min="26" max="26" width="4.00390625" style="9" customWidth="1"/>
    <col min="27" max="27" width="6.7109375" style="9" customWidth="1"/>
    <col min="28" max="28" width="12.140625" style="9" bestFit="1" customWidth="1"/>
    <col min="29" max="16384" width="9.140625" style="9" customWidth="1"/>
  </cols>
  <sheetData>
    <row r="1" spans="1:27" ht="36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64" t="s">
        <v>0</v>
      </c>
      <c r="L1" s="65"/>
      <c r="M1" s="65"/>
      <c r="N1" s="66"/>
      <c r="O1" s="12"/>
      <c r="P1" s="13"/>
      <c r="Q1" s="13"/>
      <c r="R1" s="39"/>
      <c r="S1" s="39"/>
      <c r="T1" s="39"/>
      <c r="U1" s="39"/>
      <c r="V1" s="39"/>
      <c r="W1" s="39"/>
      <c r="X1" s="39"/>
      <c r="Y1" s="39"/>
      <c r="Z1" s="39"/>
      <c r="AA1" s="13"/>
    </row>
    <row r="2" spans="1:27" ht="11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  <c r="M2" s="16"/>
      <c r="N2" s="12"/>
      <c r="O2" s="12"/>
      <c r="P2" s="13"/>
      <c r="Q2" s="13"/>
      <c r="R2" s="39"/>
      <c r="S2" s="39"/>
      <c r="T2" s="39"/>
      <c r="U2" s="39"/>
      <c r="V2" s="39"/>
      <c r="W2" s="39"/>
      <c r="X2" s="39"/>
      <c r="Y2" s="39"/>
      <c r="Z2" s="39"/>
      <c r="AA2" s="14"/>
    </row>
    <row r="3" spans="1:27" ht="9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15"/>
      <c r="L3" s="15"/>
      <c r="M3" s="16"/>
      <c r="N3" s="12"/>
      <c r="O3" s="12"/>
      <c r="P3" s="13"/>
      <c r="Q3" s="13"/>
      <c r="R3" s="39" t="s">
        <v>3</v>
      </c>
      <c r="S3" s="39"/>
      <c r="T3" s="39"/>
      <c r="U3" s="39"/>
      <c r="V3" s="39"/>
      <c r="W3" s="39"/>
      <c r="X3" s="39"/>
      <c r="Y3" s="39"/>
      <c r="Z3" s="39"/>
      <c r="AA3" s="17"/>
    </row>
    <row r="4" spans="1:27" ht="10.5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15"/>
      <c r="L4" s="15"/>
      <c r="M4" s="16"/>
      <c r="N4" s="12"/>
      <c r="O4" s="12"/>
      <c r="P4" s="13"/>
      <c r="Q4" s="13"/>
      <c r="R4" s="67"/>
      <c r="S4" s="68"/>
      <c r="T4" s="68"/>
      <c r="U4" s="68"/>
      <c r="V4" s="68"/>
      <c r="W4" s="68"/>
      <c r="X4" s="68"/>
      <c r="Y4" s="68"/>
      <c r="Z4" s="68"/>
      <c r="AA4" s="13"/>
    </row>
    <row r="5" spans="1:27" ht="9" customHeight="1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15"/>
      <c r="L5" s="15"/>
      <c r="M5" s="16"/>
      <c r="N5" s="12"/>
      <c r="O5" s="12"/>
      <c r="P5" s="13"/>
      <c r="Q5" s="13"/>
      <c r="R5" s="16"/>
      <c r="S5" s="16"/>
      <c r="T5" s="16"/>
      <c r="U5" s="18"/>
      <c r="V5" s="16"/>
      <c r="W5" s="16"/>
      <c r="X5" s="13"/>
      <c r="Y5" s="13"/>
      <c r="Z5" s="13"/>
      <c r="AA5" s="13"/>
    </row>
    <row r="7" spans="1:28" ht="25.5" customHeight="1" thickBot="1">
      <c r="A7" s="54" t="s">
        <v>54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</row>
    <row r="8" spans="1:28" ht="24" customHeight="1" thickBot="1">
      <c r="A8" s="57" t="s">
        <v>55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</row>
    <row r="9" spans="1:28" ht="15" customHeight="1">
      <c r="A9" s="62" t="s">
        <v>6</v>
      </c>
      <c r="B9" s="50" t="s">
        <v>7</v>
      </c>
      <c r="C9" s="50" t="s">
        <v>8</v>
      </c>
      <c r="D9" s="50" t="s">
        <v>9</v>
      </c>
      <c r="E9" s="50" t="s">
        <v>10</v>
      </c>
      <c r="F9" s="50" t="s">
        <v>11</v>
      </c>
      <c r="G9" s="53" t="s">
        <v>12</v>
      </c>
      <c r="H9" s="50" t="s">
        <v>13</v>
      </c>
      <c r="I9" s="50" t="s">
        <v>14</v>
      </c>
      <c r="J9" s="50" t="s">
        <v>15</v>
      </c>
      <c r="K9" s="50" t="s">
        <v>16</v>
      </c>
      <c r="L9" s="50" t="s">
        <v>17</v>
      </c>
      <c r="M9" s="40" t="s">
        <v>18</v>
      </c>
      <c r="N9" s="40"/>
      <c r="O9" s="40"/>
      <c r="P9" s="40"/>
      <c r="Q9" s="40"/>
      <c r="R9" s="40"/>
      <c r="S9" s="50" t="s">
        <v>19</v>
      </c>
      <c r="T9" s="60" t="s">
        <v>20</v>
      </c>
      <c r="U9" s="60" t="s">
        <v>21</v>
      </c>
      <c r="V9" s="50" t="s">
        <v>22</v>
      </c>
      <c r="W9" s="50" t="s">
        <v>23</v>
      </c>
      <c r="X9" s="50" t="s">
        <v>67</v>
      </c>
      <c r="Y9" s="50" t="s">
        <v>24</v>
      </c>
      <c r="Z9" s="50" t="s">
        <v>25</v>
      </c>
      <c r="AA9" s="50" t="s">
        <v>26</v>
      </c>
      <c r="AB9" s="41" t="s">
        <v>27</v>
      </c>
    </row>
    <row r="10" spans="1:28" ht="25.5" customHeight="1">
      <c r="A10" s="63"/>
      <c r="B10" s="51"/>
      <c r="C10" s="51"/>
      <c r="D10" s="51"/>
      <c r="E10" s="51"/>
      <c r="F10" s="51"/>
      <c r="G10" s="47"/>
      <c r="H10" s="51"/>
      <c r="I10" s="51"/>
      <c r="J10" s="51"/>
      <c r="K10" s="51"/>
      <c r="L10" s="51"/>
      <c r="M10" s="47" t="s">
        <v>28</v>
      </c>
      <c r="N10" s="47"/>
      <c r="O10" s="47" t="s">
        <v>29</v>
      </c>
      <c r="P10" s="47"/>
      <c r="Q10" s="47" t="s">
        <v>30</v>
      </c>
      <c r="R10" s="47"/>
      <c r="S10" s="51"/>
      <c r="T10" s="61"/>
      <c r="U10" s="61"/>
      <c r="V10" s="51"/>
      <c r="W10" s="51"/>
      <c r="X10" s="51"/>
      <c r="Y10" s="51"/>
      <c r="Z10" s="51"/>
      <c r="AA10" s="51"/>
      <c r="AB10" s="69"/>
    </row>
    <row r="11" spans="1:28" ht="25.5" customHeight="1">
      <c r="A11" s="63"/>
      <c r="B11" s="51"/>
      <c r="C11" s="51"/>
      <c r="D11" s="51"/>
      <c r="E11" s="51"/>
      <c r="F11" s="51"/>
      <c r="G11" s="47"/>
      <c r="H11" s="51"/>
      <c r="I11" s="51"/>
      <c r="J11" s="51"/>
      <c r="K11" s="51"/>
      <c r="L11" s="51"/>
      <c r="M11" s="1"/>
      <c r="N11" s="1"/>
      <c r="O11" s="1"/>
      <c r="P11" s="1"/>
      <c r="Q11" s="1"/>
      <c r="R11" s="1"/>
      <c r="S11" s="51"/>
      <c r="T11" s="61"/>
      <c r="U11" s="61"/>
      <c r="V11" s="51"/>
      <c r="W11" s="51"/>
      <c r="X11" s="51"/>
      <c r="Y11" s="51"/>
      <c r="Z11" s="51"/>
      <c r="AA11" s="51"/>
      <c r="AB11" s="69"/>
    </row>
    <row r="12" spans="1:28" ht="50.25" customHeight="1">
      <c r="A12" s="63"/>
      <c r="B12" s="51"/>
      <c r="C12" s="51"/>
      <c r="D12" s="51"/>
      <c r="E12" s="51"/>
      <c r="F12" s="51"/>
      <c r="G12" s="47"/>
      <c r="H12" s="51"/>
      <c r="I12" s="51"/>
      <c r="J12" s="51"/>
      <c r="K12" s="51"/>
      <c r="L12" s="51"/>
      <c r="M12" s="19" t="s">
        <v>31</v>
      </c>
      <c r="N12" s="11" t="s">
        <v>32</v>
      </c>
      <c r="O12" s="19" t="s">
        <v>33</v>
      </c>
      <c r="P12" s="11" t="s">
        <v>34</v>
      </c>
      <c r="Q12" s="19" t="s">
        <v>35</v>
      </c>
      <c r="R12" s="11" t="s">
        <v>36</v>
      </c>
      <c r="S12" s="51"/>
      <c r="T12" s="61"/>
      <c r="U12" s="61"/>
      <c r="V12" s="51"/>
      <c r="W12" s="51"/>
      <c r="X12" s="51"/>
      <c r="Y12" s="51"/>
      <c r="Z12" s="51"/>
      <c r="AA12" s="51"/>
      <c r="AB12" s="69"/>
    </row>
    <row r="13" spans="1:28" ht="8.25">
      <c r="A13" s="23">
        <v>1</v>
      </c>
      <c r="B13" s="1" t="s">
        <v>56</v>
      </c>
      <c r="C13" s="1" t="s">
        <v>43</v>
      </c>
      <c r="D13" s="2" t="s">
        <v>44</v>
      </c>
      <c r="E13" s="2" t="s">
        <v>45</v>
      </c>
      <c r="F13" s="2" t="s">
        <v>39</v>
      </c>
      <c r="G13" s="3" t="s">
        <v>57</v>
      </c>
      <c r="H13" s="3" t="s">
        <v>46</v>
      </c>
      <c r="I13" s="3" t="s">
        <v>47</v>
      </c>
      <c r="J13" s="1">
        <v>3</v>
      </c>
      <c r="K13" s="4">
        <f aca="true" t="shared" si="0" ref="K13:K18">M13+N13+O13+P13+Q13+R13</f>
        <v>5</v>
      </c>
      <c r="L13" s="4">
        <f aca="true" t="shared" si="1" ref="L13:L18">K13*S13</f>
        <v>10</v>
      </c>
      <c r="M13" s="4"/>
      <c r="N13" s="4"/>
      <c r="O13" s="4"/>
      <c r="P13" s="4">
        <v>5</v>
      </c>
      <c r="Q13" s="4"/>
      <c r="R13" s="4"/>
      <c r="S13" s="2">
        <v>2</v>
      </c>
      <c r="T13" s="5">
        <v>24.69</v>
      </c>
      <c r="U13" s="5">
        <f aca="true" t="shared" si="2" ref="U13:U18">ROUND(((((1.1*M13+1.2*N13+0.9*O13+1*P13+1.1*Q13+1.2*R13))+7)*1.05)*S13,2)</f>
        <v>25.2</v>
      </c>
      <c r="V13" s="7">
        <f aca="true" t="shared" si="3" ref="V13:V18">ROUND(U13*13/100,2)</f>
        <v>3.28</v>
      </c>
      <c r="W13" s="7">
        <f aca="true" t="shared" si="4" ref="W13:W18">U13+V13</f>
        <v>28.48</v>
      </c>
      <c r="X13" s="8">
        <v>29</v>
      </c>
      <c r="Y13" s="36">
        <f aca="true" t="shared" si="5" ref="Y13:Y18">ROUND(W13*X13,2)</f>
        <v>825.92</v>
      </c>
      <c r="Z13" s="6" t="s">
        <v>40</v>
      </c>
      <c r="AA13" s="6" t="s">
        <v>41</v>
      </c>
      <c r="AB13" s="35"/>
    </row>
    <row r="14" spans="1:28" ht="8.25">
      <c r="A14" s="23">
        <f>A13+1</f>
        <v>2</v>
      </c>
      <c r="B14" s="1" t="s">
        <v>71</v>
      </c>
      <c r="C14" s="1" t="s">
        <v>43</v>
      </c>
      <c r="D14" s="2" t="s">
        <v>44</v>
      </c>
      <c r="E14" s="1" t="s">
        <v>45</v>
      </c>
      <c r="F14" s="1" t="s">
        <v>39</v>
      </c>
      <c r="G14" s="3" t="s">
        <v>58</v>
      </c>
      <c r="H14" s="3" t="s">
        <v>46</v>
      </c>
      <c r="I14" s="3">
        <v>13.4</v>
      </c>
      <c r="J14" s="1">
        <v>2</v>
      </c>
      <c r="K14" s="4">
        <f t="shared" si="0"/>
        <v>5</v>
      </c>
      <c r="L14" s="4">
        <f t="shared" si="1"/>
        <v>10</v>
      </c>
      <c r="M14" s="5"/>
      <c r="N14" s="5"/>
      <c r="O14" s="5"/>
      <c r="P14" s="5">
        <v>5</v>
      </c>
      <c r="Q14" s="5"/>
      <c r="R14" s="5"/>
      <c r="S14" s="2">
        <v>2</v>
      </c>
      <c r="T14" s="5"/>
      <c r="U14" s="5">
        <f t="shared" si="2"/>
        <v>25.2</v>
      </c>
      <c r="V14" s="7">
        <f t="shared" si="3"/>
        <v>3.28</v>
      </c>
      <c r="W14" s="7">
        <f t="shared" si="4"/>
        <v>28.48</v>
      </c>
      <c r="X14" s="8">
        <v>29</v>
      </c>
      <c r="Y14" s="36">
        <f t="shared" si="5"/>
        <v>825.92</v>
      </c>
      <c r="Z14" s="6" t="s">
        <v>40</v>
      </c>
      <c r="AA14" s="6" t="s">
        <v>41</v>
      </c>
      <c r="AB14" s="35"/>
    </row>
    <row r="15" spans="1:28" ht="16.5">
      <c r="A15" s="23">
        <f>A14+1</f>
        <v>3</v>
      </c>
      <c r="B15" s="1" t="s">
        <v>49</v>
      </c>
      <c r="C15" s="1" t="s">
        <v>37</v>
      </c>
      <c r="D15" s="2" t="s">
        <v>38</v>
      </c>
      <c r="E15" s="1" t="s">
        <v>50</v>
      </c>
      <c r="F15" s="2" t="s">
        <v>39</v>
      </c>
      <c r="G15" s="3" t="s">
        <v>51</v>
      </c>
      <c r="H15" s="3" t="s">
        <v>48</v>
      </c>
      <c r="I15" s="3" t="s">
        <v>42</v>
      </c>
      <c r="J15" s="1">
        <v>4</v>
      </c>
      <c r="K15" s="4">
        <f t="shared" si="0"/>
        <v>1.8</v>
      </c>
      <c r="L15" s="4">
        <f t="shared" si="1"/>
        <v>3.6</v>
      </c>
      <c r="M15" s="4"/>
      <c r="N15" s="4"/>
      <c r="O15" s="4">
        <v>1.8</v>
      </c>
      <c r="P15" s="4"/>
      <c r="Q15" s="4"/>
      <c r="R15" s="4"/>
      <c r="S15" s="2">
        <v>2</v>
      </c>
      <c r="T15" s="5">
        <v>36.2</v>
      </c>
      <c r="U15" s="5">
        <f t="shared" si="2"/>
        <v>18.1</v>
      </c>
      <c r="V15" s="7">
        <f t="shared" si="3"/>
        <v>2.35</v>
      </c>
      <c r="W15" s="7">
        <f t="shared" si="4"/>
        <v>20.450000000000003</v>
      </c>
      <c r="X15" s="8">
        <v>29</v>
      </c>
      <c r="Y15" s="36">
        <f t="shared" si="5"/>
        <v>593.05</v>
      </c>
      <c r="Z15" s="6" t="s">
        <v>40</v>
      </c>
      <c r="AA15" s="6" t="s">
        <v>41</v>
      </c>
      <c r="AB15" s="35"/>
    </row>
    <row r="16" spans="1:28" ht="16.5">
      <c r="A16" s="23">
        <f>A15+1</f>
        <v>4</v>
      </c>
      <c r="B16" s="1" t="s">
        <v>70</v>
      </c>
      <c r="C16" s="1" t="s">
        <v>37</v>
      </c>
      <c r="D16" s="2" t="s">
        <v>38</v>
      </c>
      <c r="E16" s="1" t="s">
        <v>59</v>
      </c>
      <c r="F16" s="2" t="s">
        <v>39</v>
      </c>
      <c r="G16" s="3" t="s">
        <v>60</v>
      </c>
      <c r="H16" s="3" t="s">
        <v>61</v>
      </c>
      <c r="I16" s="3" t="s">
        <v>62</v>
      </c>
      <c r="J16" s="1">
        <v>1</v>
      </c>
      <c r="K16" s="4">
        <f t="shared" si="0"/>
        <v>3.1</v>
      </c>
      <c r="L16" s="4">
        <f t="shared" si="1"/>
        <v>6.2</v>
      </c>
      <c r="M16" s="4"/>
      <c r="N16" s="4"/>
      <c r="O16" s="4"/>
      <c r="P16" s="4">
        <v>3.1</v>
      </c>
      <c r="Q16" s="4"/>
      <c r="R16" s="4"/>
      <c r="S16" s="2">
        <v>2</v>
      </c>
      <c r="T16" s="5"/>
      <c r="U16" s="5">
        <f t="shared" si="2"/>
        <v>21.21</v>
      </c>
      <c r="V16" s="7">
        <f t="shared" si="3"/>
        <v>2.76</v>
      </c>
      <c r="W16" s="7">
        <f t="shared" si="4"/>
        <v>23.97</v>
      </c>
      <c r="X16" s="8">
        <v>29</v>
      </c>
      <c r="Y16" s="36">
        <f t="shared" si="5"/>
        <v>695.13</v>
      </c>
      <c r="Z16" s="6" t="s">
        <v>40</v>
      </c>
      <c r="AA16" s="6" t="s">
        <v>41</v>
      </c>
      <c r="AB16" s="35"/>
    </row>
    <row r="17" spans="1:28" s="10" customFormat="1" ht="16.5">
      <c r="A17" s="23">
        <f>A16+1</f>
        <v>5</v>
      </c>
      <c r="B17" s="1" t="s">
        <v>69</v>
      </c>
      <c r="C17" s="1" t="s">
        <v>37</v>
      </c>
      <c r="D17" s="2" t="s">
        <v>63</v>
      </c>
      <c r="E17" s="1" t="s">
        <v>64</v>
      </c>
      <c r="F17" s="1" t="s">
        <v>39</v>
      </c>
      <c r="G17" s="3" t="s">
        <v>65</v>
      </c>
      <c r="H17" s="3" t="s">
        <v>52</v>
      </c>
      <c r="I17" s="3" t="s">
        <v>66</v>
      </c>
      <c r="J17" s="1">
        <v>3</v>
      </c>
      <c r="K17" s="4">
        <f t="shared" si="0"/>
        <v>9.5</v>
      </c>
      <c r="L17" s="4">
        <f t="shared" si="1"/>
        <v>19</v>
      </c>
      <c r="M17" s="5"/>
      <c r="N17" s="5"/>
      <c r="O17" s="5">
        <v>9.5</v>
      </c>
      <c r="P17" s="5"/>
      <c r="Q17" s="5"/>
      <c r="R17" s="5"/>
      <c r="S17" s="2">
        <v>2</v>
      </c>
      <c r="T17" s="5"/>
      <c r="U17" s="5">
        <f t="shared" si="2"/>
        <v>32.66</v>
      </c>
      <c r="V17" s="7">
        <f t="shared" si="3"/>
        <v>4.25</v>
      </c>
      <c r="W17" s="7">
        <f t="shared" si="4"/>
        <v>36.91</v>
      </c>
      <c r="X17" s="8">
        <v>29</v>
      </c>
      <c r="Y17" s="36">
        <f t="shared" si="5"/>
        <v>1070.39</v>
      </c>
      <c r="Z17" s="6" t="s">
        <v>40</v>
      </c>
      <c r="AA17" s="6" t="s">
        <v>41</v>
      </c>
      <c r="AB17" s="35"/>
    </row>
    <row r="18" spans="1:28" s="10" customFormat="1" ht="16.5">
      <c r="A18" s="23">
        <v>6</v>
      </c>
      <c r="B18" s="1" t="s">
        <v>72</v>
      </c>
      <c r="C18" s="1" t="s">
        <v>37</v>
      </c>
      <c r="D18" s="2" t="s">
        <v>63</v>
      </c>
      <c r="E18" s="1" t="s">
        <v>73</v>
      </c>
      <c r="F18" s="1" t="s">
        <v>39</v>
      </c>
      <c r="G18" s="3" t="s">
        <v>74</v>
      </c>
      <c r="H18" s="25">
        <v>0.34027777777777773</v>
      </c>
      <c r="I18" s="25">
        <v>0.5069444444444444</v>
      </c>
      <c r="J18" s="1">
        <v>2</v>
      </c>
      <c r="K18" s="4">
        <f t="shared" si="0"/>
        <v>16.8</v>
      </c>
      <c r="L18" s="4">
        <f t="shared" si="1"/>
        <v>33.6</v>
      </c>
      <c r="M18" s="5"/>
      <c r="N18" s="5"/>
      <c r="O18" s="5"/>
      <c r="P18" s="5">
        <v>16.8</v>
      </c>
      <c r="Q18" s="5"/>
      <c r="R18" s="5"/>
      <c r="S18" s="2">
        <v>2</v>
      </c>
      <c r="T18" s="5"/>
      <c r="U18" s="26">
        <f t="shared" si="2"/>
        <v>49.98</v>
      </c>
      <c r="V18" s="7">
        <f t="shared" si="3"/>
        <v>6.5</v>
      </c>
      <c r="W18" s="7">
        <f t="shared" si="4"/>
        <v>56.48</v>
      </c>
      <c r="X18" s="8">
        <v>29</v>
      </c>
      <c r="Y18" s="36">
        <f t="shared" si="5"/>
        <v>1637.92</v>
      </c>
      <c r="Z18" s="6" t="s">
        <v>40</v>
      </c>
      <c r="AA18" s="6" t="s">
        <v>41</v>
      </c>
      <c r="AB18" s="35"/>
    </row>
    <row r="19" spans="1:28" s="27" customFormat="1" ht="24.75" customHeight="1" thickBot="1">
      <c r="A19" s="48" t="s">
        <v>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4"/>
      <c r="U19" s="24">
        <f>SUM(U13:U18)</f>
        <v>172.35</v>
      </c>
      <c r="V19" s="24">
        <f>SUM(V13:V18)</f>
        <v>22.42</v>
      </c>
      <c r="W19" s="24">
        <f>SUM(W13:W18)</f>
        <v>194.76999999999998</v>
      </c>
      <c r="X19" s="24"/>
      <c r="Y19" s="37">
        <f>SUM(Y13:Y18)</f>
        <v>5648.33</v>
      </c>
      <c r="Z19" s="24"/>
      <c r="AA19" s="24"/>
      <c r="AB19" s="34"/>
    </row>
    <row r="20" spans="1:21" s="28" customFormat="1" ht="12.75" customHeight="1">
      <c r="A20" s="42" t="s">
        <v>75</v>
      </c>
      <c r="B20" s="42"/>
      <c r="C20" s="42"/>
      <c r="D20" s="42"/>
      <c r="U20" s="29"/>
    </row>
    <row r="21" spans="1:28" s="30" customFormat="1" ht="27.75" customHeight="1">
      <c r="A21" s="43" t="s">
        <v>76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AB21" s="31"/>
    </row>
    <row r="22" spans="1:28" s="30" customFormat="1" ht="27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AB22" s="31"/>
    </row>
    <row r="23" spans="1:21" ht="12.75">
      <c r="A23" s="46" t="s">
        <v>77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11" ht="8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8.2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8.2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ht="8.2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2:11" ht="8.2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8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8.2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1" ht="8.2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2:11" ht="8.2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8.25">
      <c r="B33" s="9" t="s">
        <v>68</v>
      </c>
    </row>
    <row r="34" ht="8.25">
      <c r="G34" s="22"/>
    </row>
    <row r="35" ht="8.25">
      <c r="G35" s="22"/>
    </row>
    <row r="39" ht="8.25">
      <c r="G39" s="22"/>
    </row>
  </sheetData>
  <sheetProtection/>
  <mergeCells count="42">
    <mergeCell ref="AB9:AB12"/>
    <mergeCell ref="Z9:Z12"/>
    <mergeCell ref="X9:X12"/>
    <mergeCell ref="W9:W12"/>
    <mergeCell ref="Y9:Y12"/>
    <mergeCell ref="R1:Z1"/>
    <mergeCell ref="A3:J3"/>
    <mergeCell ref="K9:K12"/>
    <mergeCell ref="E9:E12"/>
    <mergeCell ref="R3:Z3"/>
    <mergeCell ref="I9:I12"/>
    <mergeCell ref="J9:J12"/>
    <mergeCell ref="M9:R9"/>
    <mergeCell ref="L9:L12"/>
    <mergeCell ref="V9:V12"/>
    <mergeCell ref="K1:N1"/>
    <mergeCell ref="R4:Z4"/>
    <mergeCell ref="M10:N10"/>
    <mergeCell ref="H9:H12"/>
    <mergeCell ref="Q10:R10"/>
    <mergeCell ref="A4:J4"/>
    <mergeCell ref="A1:J1"/>
    <mergeCell ref="A2:J2"/>
    <mergeCell ref="D9:D12"/>
    <mergeCell ref="R2:Z2"/>
    <mergeCell ref="A5:J5"/>
    <mergeCell ref="G9:G12"/>
    <mergeCell ref="S9:S12"/>
    <mergeCell ref="A7:AB7"/>
    <mergeCell ref="A8:AB8"/>
    <mergeCell ref="U9:U12"/>
    <mergeCell ref="AA9:AA12"/>
    <mergeCell ref="T9:T12"/>
    <mergeCell ref="A9:A12"/>
    <mergeCell ref="B9:B12"/>
    <mergeCell ref="A20:D20"/>
    <mergeCell ref="A21:U21"/>
    <mergeCell ref="A23:U23"/>
    <mergeCell ref="O10:P10"/>
    <mergeCell ref="A19:S19"/>
    <mergeCell ref="F9:F12"/>
    <mergeCell ref="C9:C12"/>
  </mergeCells>
  <printOptions/>
  <pageMargins left="0.17" right="0.31496062992125984" top="0.4724409448818898" bottom="0.5511811023622047" header="0.35433070866141736" footer="0.5118110236220472"/>
  <pageSetup orientation="landscape" paperSize="9" scale="77" r:id="rId2"/>
  <headerFooter alignWithMargins="0">
    <oddFooter>&amp;C&amp;8ΣΕΛΙΔΑ &amp;P ΑΠΟ &amp;N</oddFooter>
  </headerFooter>
  <colBreaks count="1" manualBreakCount="1">
    <brk id="28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ntsomak</dc:creator>
  <cp:keywords/>
  <dc:description/>
  <cp:lastModifiedBy>Elsa</cp:lastModifiedBy>
  <cp:lastPrinted>2015-01-16T11:08:18Z</cp:lastPrinted>
  <dcterms:created xsi:type="dcterms:W3CDTF">2014-10-13T11:53:30Z</dcterms:created>
  <dcterms:modified xsi:type="dcterms:W3CDTF">2015-01-19T11:26:10Z</dcterms:modified>
  <cp:category/>
  <cp:version/>
  <cp:contentType/>
  <cp:contentStatus/>
</cp:coreProperties>
</file>